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1_A\State of Maryland\Commutation\"/>
    </mc:Choice>
  </mc:AlternateContent>
  <xr:revisionPtr revIDLastSave="0" documentId="13_ncr:1_{44CA86D3-F2AD-4DAF-B050-06C534C7A7F1}" xr6:coauthVersionLast="45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lle" sheetId="1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2" l="1"/>
  <c r="H23" i="2"/>
  <c r="H24" i="2" l="1"/>
  <c r="D26" i="2" l="1"/>
  <c r="D25" i="2"/>
  <c r="C25" i="2"/>
  <c r="C26" i="2" s="1"/>
</calcChain>
</file>

<file path=xl/sharedStrings.xml><?xml version="1.0" encoding="utf-8"?>
<sst xmlns="http://schemas.openxmlformats.org/spreadsheetml/2006/main" count="141" uniqueCount="104">
  <si>
    <t>ALLEGANY COUNTY</t>
  </si>
  <si>
    <t xml:space="preserve">2011-2015 AMERICAN COMMUNITY SURVEY : JOURNEY-TO-WORK COMMUTATION </t>
  </si>
  <si>
    <t>IN FROM :</t>
  </si>
  <si>
    <t>OUT TO :</t>
  </si>
  <si>
    <t xml:space="preserve">  NET(In - Out)</t>
  </si>
  <si>
    <t>(+/-)</t>
  </si>
  <si>
    <t>PERCENT</t>
  </si>
  <si>
    <t>(+/-) PCT</t>
  </si>
  <si>
    <t>ACS 11-15</t>
  </si>
  <si>
    <t>ACS MOE</t>
  </si>
  <si>
    <t>TOTAL COMMUTERS</t>
  </si>
  <si>
    <t>TOTAL INTER-COUNTY COMMUTERS*</t>
  </si>
  <si>
    <t>BALTIMORE REGION</t>
  </si>
  <si>
    <t xml:space="preserve">   Anne Arundel County</t>
  </si>
  <si>
    <t xml:space="preserve">   Baltimore County</t>
  </si>
  <si>
    <t xml:space="preserve">   Carroll County</t>
  </si>
  <si>
    <t xml:space="preserve">   Harford County</t>
  </si>
  <si>
    <t xml:space="preserve">   Howard County</t>
  </si>
  <si>
    <t xml:space="preserve">   Baltimore City</t>
  </si>
  <si>
    <t>WASHINGTON REGION</t>
  </si>
  <si>
    <t xml:space="preserve">   Frederick County</t>
  </si>
  <si>
    <t xml:space="preserve">   Montgomery County</t>
  </si>
  <si>
    <t xml:space="preserve">   Prince George's County</t>
  </si>
  <si>
    <t>SOUTHERN MARYLAND</t>
  </si>
  <si>
    <t xml:space="preserve">   Calvert County</t>
  </si>
  <si>
    <t xml:space="preserve">   Charles County</t>
  </si>
  <si>
    <t xml:space="preserve">   St. Mary's County</t>
  </si>
  <si>
    <t>WESTERN MARYLAND</t>
  </si>
  <si>
    <t>---</t>
  </si>
  <si>
    <t xml:space="preserve">   Allegany County</t>
  </si>
  <si>
    <t xml:space="preserve">   Garrett County</t>
  </si>
  <si>
    <t xml:space="preserve">   Washington County</t>
  </si>
  <si>
    <t>UPPER EASTERN SHORE</t>
  </si>
  <si>
    <t xml:space="preserve">   Caroline County</t>
  </si>
  <si>
    <t xml:space="preserve">   Cecil County</t>
  </si>
  <si>
    <t xml:space="preserve">   Kent County</t>
  </si>
  <si>
    <t xml:space="preserve">   Queen Anne's County</t>
  </si>
  <si>
    <t xml:space="preserve">   Talbot County</t>
  </si>
  <si>
    <t>LOWER EASTERN SHORE</t>
  </si>
  <si>
    <t xml:space="preserve">   Dorchester County</t>
  </si>
  <si>
    <t xml:space="preserve">   Somerset County</t>
  </si>
  <si>
    <t xml:space="preserve">   Wicomico County</t>
  </si>
  <si>
    <t xml:space="preserve">   Worcester County</t>
  </si>
  <si>
    <t>SURROUNDING STATES</t>
  </si>
  <si>
    <t>WASHINGTON, D. C.</t>
  </si>
  <si>
    <t>VIRGINIA</t>
  </si>
  <si>
    <t xml:space="preserve">   Accomack County</t>
  </si>
  <si>
    <t xml:space="preserve">   Arlington County</t>
  </si>
  <si>
    <t xml:space="preserve">   Fairfax County</t>
  </si>
  <si>
    <t xml:space="preserve">   Fauquier County</t>
  </si>
  <si>
    <t xml:space="preserve">   King George County</t>
  </si>
  <si>
    <t xml:space="preserve">   Loudoun County</t>
  </si>
  <si>
    <t xml:space="preserve">   Prince William County</t>
  </si>
  <si>
    <t xml:space="preserve">   Spotsylvania County</t>
  </si>
  <si>
    <t xml:space="preserve">   Stafford County</t>
  </si>
  <si>
    <t xml:space="preserve">   Alexandria city</t>
  </si>
  <si>
    <t xml:space="preserve">   Fairfax city</t>
  </si>
  <si>
    <t xml:space="preserve">   Falls Church city</t>
  </si>
  <si>
    <t xml:space="preserve">   Manassas city</t>
  </si>
  <si>
    <t xml:space="preserve">   Rest of Virginia</t>
  </si>
  <si>
    <t>WEST VIRGINIA</t>
  </si>
  <si>
    <t xml:space="preserve">   Berkeley County</t>
  </si>
  <si>
    <t xml:space="preserve">   Grant County</t>
  </si>
  <si>
    <t xml:space="preserve">   Hampshire County</t>
  </si>
  <si>
    <t xml:space="preserve">   Jefferson County</t>
  </si>
  <si>
    <t xml:space="preserve">   Mineral County</t>
  </si>
  <si>
    <t xml:space="preserve">   Morgan County</t>
  </si>
  <si>
    <t xml:space="preserve">   Preston County </t>
  </si>
  <si>
    <t xml:space="preserve">   Rest of West Virginia</t>
  </si>
  <si>
    <t>PENNSYLVANIA</t>
  </si>
  <si>
    <t xml:space="preserve">   Adams County</t>
  </si>
  <si>
    <t xml:space="preserve">   Bedford County</t>
  </si>
  <si>
    <t xml:space="preserve">   Chester County</t>
  </si>
  <si>
    <t xml:space="preserve">   Delaware County</t>
  </si>
  <si>
    <t xml:space="preserve">   Franklin County</t>
  </si>
  <si>
    <t xml:space="preserve">   Fulton County</t>
  </si>
  <si>
    <t xml:space="preserve">   Lancaster County</t>
  </si>
  <si>
    <t xml:space="preserve">   Philadelphia County</t>
  </si>
  <si>
    <t xml:space="preserve">   York County</t>
  </si>
  <si>
    <t xml:space="preserve">   Rest of Pennsylvania</t>
  </si>
  <si>
    <t>DELAWARE</t>
  </si>
  <si>
    <t>Kent County</t>
  </si>
  <si>
    <t>New Castle County</t>
  </si>
  <si>
    <t>Sussex County</t>
  </si>
  <si>
    <t>ELSEWHERE</t>
  </si>
  <si>
    <t>* Total commutation minus intra-county commuters (those that live AND work in Allegany County)</t>
  </si>
  <si>
    <t>Prepared by the Maryland Department of Planning from Census 2000 and 2011 to 2015 American Community Survey (ACS) , December 2020.</t>
  </si>
  <si>
    <t>Row Labels</t>
  </si>
  <si>
    <t>Sum of Workers_in_flow</t>
  </si>
  <si>
    <t>Sum of MOE2</t>
  </si>
  <si>
    <t>Sum of MOE</t>
  </si>
  <si>
    <t>Berkeley County</t>
  </si>
  <si>
    <t>Calhoun County</t>
  </si>
  <si>
    <t>Grant County</t>
  </si>
  <si>
    <t>Hampshire County</t>
  </si>
  <si>
    <t>Jefferson County</t>
  </si>
  <si>
    <t>Mineral County</t>
  </si>
  <si>
    <t>Monongalia County</t>
  </si>
  <si>
    <t>Morgan County</t>
  </si>
  <si>
    <t>Preston County</t>
  </si>
  <si>
    <t>Taylor County</t>
  </si>
  <si>
    <t>Grand Total</t>
  </si>
  <si>
    <t>sum of workers in flow</t>
  </si>
  <si>
    <t>sum of included moe2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</si>
</sst>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Helv"/>
    </font>
    <font>
      <b/>
      <sz val="11"/>
      <name val="Helv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Font="1"/>
    <xf numFmtId="4" fontId="0" fillId="0" borderId="0" xfId="0" applyNumberFormat="1" applyFont="1"/>
    <xf numFmtId="3" fontId="0" fillId="0" borderId="0" xfId="0" applyNumberFormat="1" applyFont="1"/>
    <xf numFmtId="0" fontId="0" fillId="0" borderId="0" xfId="0" applyFill="1" applyBorder="1"/>
    <xf numFmtId="0" fontId="3" fillId="0" borderId="2" xfId="0" applyFont="1" applyBorder="1"/>
    <xf numFmtId="0" fontId="0" fillId="0" borderId="0" xfId="0" applyFont="1" applyBorder="1"/>
    <xf numFmtId="3" fontId="0" fillId="0" borderId="0" xfId="0" applyNumberFormat="1" applyFont="1" applyBorder="1"/>
    <xf numFmtId="1" fontId="3" fillId="0" borderId="0" xfId="0" applyNumberFormat="1" applyFont="1" applyBorder="1"/>
    <xf numFmtId="4" fontId="0" fillId="0" borderId="0" xfId="0" applyNumberFormat="1" applyFont="1" applyBorder="1"/>
    <xf numFmtId="1" fontId="0" fillId="0" borderId="0" xfId="0" applyNumberFormat="1" applyFont="1" applyBorder="1"/>
    <xf numFmtId="0" fontId="3" fillId="0" borderId="0" xfId="0" applyFont="1" applyBorder="1"/>
    <xf numFmtId="0" fontId="0" fillId="0" borderId="0" xfId="0" quotePrefix="1" applyFont="1"/>
    <xf numFmtId="3" fontId="0" fillId="0" borderId="6" xfId="0" applyNumberFormat="1" applyFont="1" applyBorder="1"/>
    <xf numFmtId="0" fontId="0" fillId="0" borderId="7" xfId="0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3" fontId="0" fillId="0" borderId="8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4" fontId="3" fillId="3" borderId="9" xfId="0" applyNumberFormat="1" applyFont="1" applyFill="1" applyBorder="1" applyAlignment="1">
      <alignment horizontal="right"/>
    </xf>
    <xf numFmtId="4" fontId="3" fillId="3" borderId="10" xfId="0" applyNumberFormat="1" applyFont="1" applyFill="1" applyBorder="1" applyAlignment="1">
      <alignment horizontal="right"/>
    </xf>
    <xf numFmtId="3" fontId="3" fillId="3" borderId="11" xfId="0" applyNumberFormat="1" applyFont="1" applyFill="1" applyBorder="1" applyAlignment="1">
      <alignment horizontal="right"/>
    </xf>
    <xf numFmtId="4" fontId="3" fillId="4" borderId="9" xfId="0" applyNumberFormat="1" applyFont="1" applyFill="1" applyBorder="1" applyAlignment="1">
      <alignment horizontal="right"/>
    </xf>
    <xf numFmtId="4" fontId="3" fillId="4" borderId="10" xfId="0" applyNumberFormat="1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3" fontId="3" fillId="4" borderId="11" xfId="0" applyNumberFormat="1" applyFont="1" applyFill="1" applyBorder="1" applyAlignment="1">
      <alignment horizontal="right"/>
    </xf>
    <xf numFmtId="3" fontId="4" fillId="0" borderId="0" xfId="0" applyNumberFormat="1" applyFont="1" applyBorder="1"/>
    <xf numFmtId="3" fontId="0" fillId="0" borderId="0" xfId="0" applyNumberFormat="1" applyFont="1" applyFill="1" applyBorder="1"/>
    <xf numFmtId="3" fontId="0" fillId="0" borderId="5" xfId="0" applyNumberFormat="1" applyFont="1" applyFill="1" applyBorder="1"/>
    <xf numFmtId="0" fontId="5" fillId="5" borderId="12" xfId="0" applyFont="1" applyFill="1" applyBorder="1"/>
    <xf numFmtId="3" fontId="0" fillId="0" borderId="0" xfId="0" applyNumberFormat="1"/>
    <xf numFmtId="3" fontId="0" fillId="0" borderId="4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0" fillId="0" borderId="0" xfId="0" applyAlignment="1">
      <alignment horizontal="left"/>
    </xf>
    <xf numFmtId="1" fontId="0" fillId="0" borderId="4" xfId="0" applyNumberFormat="1" applyBorder="1"/>
    <xf numFmtId="3" fontId="0" fillId="0" borderId="5" xfId="0" applyNumberFormat="1" applyFill="1" applyBorder="1"/>
    <xf numFmtId="3" fontId="0" fillId="0" borderId="0" xfId="0" applyNumberFormat="1" applyFill="1"/>
    <xf numFmtId="4" fontId="0" fillId="0" borderId="0" xfId="0" applyNumberFormat="1" applyFont="1" applyFill="1" applyBorder="1"/>
    <xf numFmtId="4" fontId="0" fillId="0" borderId="4" xfId="0" applyNumberFormat="1" applyFont="1" applyFill="1" applyBorder="1"/>
    <xf numFmtId="164" fontId="0" fillId="0" borderId="0" xfId="0" applyNumberFormat="1" applyFont="1" applyFill="1" applyBorder="1"/>
    <xf numFmtId="1" fontId="0" fillId="0" borderId="0" xfId="0" applyNumberFormat="1" applyFill="1"/>
    <xf numFmtId="164" fontId="0" fillId="0" borderId="0" xfId="0" applyNumberFormat="1" applyFill="1"/>
    <xf numFmtId="4" fontId="0" fillId="0" borderId="0" xfId="0" applyNumberFormat="1" applyFill="1"/>
    <xf numFmtId="164" fontId="0" fillId="0" borderId="4" xfId="0" applyNumberFormat="1" applyFont="1" applyFill="1" applyBorder="1"/>
    <xf numFmtId="0" fontId="0" fillId="0" borderId="0" xfId="0" applyFill="1"/>
    <xf numFmtId="3" fontId="0" fillId="0" borderId="0" xfId="0" applyNumberFormat="1" applyFill="1" applyBorder="1"/>
    <xf numFmtId="164" fontId="0" fillId="0" borderId="0" xfId="0" quotePrefix="1" applyNumberFormat="1" applyFont="1" applyFill="1" applyBorder="1" applyAlignment="1">
      <alignment horizontal="right"/>
    </xf>
    <xf numFmtId="164" fontId="0" fillId="0" borderId="0" xfId="0" quotePrefix="1" applyNumberFormat="1" applyFill="1" applyAlignment="1">
      <alignment horizontal="right"/>
    </xf>
    <xf numFmtId="3" fontId="0" fillId="0" borderId="4" xfId="0" applyNumberFormat="1" applyFont="1" applyFill="1" applyBorder="1"/>
    <xf numFmtId="3" fontId="0" fillId="0" borderId="3" xfId="0" applyNumberFormat="1" applyFill="1" applyBorder="1"/>
    <xf numFmtId="164" fontId="0" fillId="0" borderId="2" xfId="0" applyNumberFormat="1" applyFont="1" applyFill="1" applyBorder="1"/>
    <xf numFmtId="164" fontId="0" fillId="0" borderId="1" xfId="0" applyNumberFormat="1" applyFont="1" applyFill="1" applyBorder="1"/>
    <xf numFmtId="164" fontId="0" fillId="0" borderId="2" xfId="0" applyNumberFormat="1" applyFill="1" applyBorder="1"/>
    <xf numFmtId="1" fontId="3" fillId="0" borderId="4" xfId="0" applyNumberFormat="1" applyFont="1" applyBorder="1"/>
    <xf numFmtId="1" fontId="0" fillId="0" borderId="4" xfId="0" applyNumberFormat="1" applyFont="1" applyBorder="1"/>
    <xf numFmtId="0" fontId="0" fillId="0" borderId="4" xfId="0" applyFont="1" applyBorder="1"/>
    <xf numFmtId="164" fontId="0" fillId="0" borderId="4" xfId="0" quotePrefix="1" applyNumberFormat="1" applyFont="1" applyFill="1" applyBorder="1" applyAlignment="1">
      <alignment horizontal="right"/>
    </xf>
    <xf numFmtId="0" fontId="3" fillId="0" borderId="4" xfId="0" applyFont="1" applyBorder="1"/>
    <xf numFmtId="164" fontId="0" fillId="0" borderId="4" xfId="0" quotePrefix="1" applyNumberFormat="1" applyFill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2" xfId="0" applyNumberForma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02"/>
  <sheetViews>
    <sheetView tabSelected="1" workbookViewId="0">
      <pane xSplit="1" topLeftCell="B1" activePane="topRight" state="frozen"/>
      <selection pane="topRight" activeCell="A79" sqref="A1:XFD1048576"/>
    </sheetView>
  </sheetViews>
  <sheetFormatPr defaultColWidth="9.109375" defaultRowHeight="12.6" x14ac:dyDescent="0.25"/>
  <cols>
    <col min="1" max="1" width="1.6640625" style="1" customWidth="1"/>
    <col min="2" max="2" width="40.33203125" style="1" customWidth="1"/>
    <col min="3" max="3" width="12.33203125" style="3" customWidth="1"/>
    <col min="4" max="6" width="12.33203125" style="2" customWidth="1"/>
    <col min="7" max="7" width="12.33203125" style="3" customWidth="1"/>
    <col min="8" max="10" width="12.33203125" style="2" customWidth="1"/>
    <col min="11" max="12" width="12.33203125" style="1" customWidth="1"/>
    <col min="13" max="16" width="9.109375" style="1"/>
    <col min="17" max="17" width="12" style="1" customWidth="1"/>
    <col min="18" max="18" width="4.44140625" style="1" customWidth="1"/>
    <col min="19" max="19" width="13.5546875" style="1" customWidth="1"/>
    <col min="20" max="16384" width="9.109375" style="1"/>
  </cols>
  <sheetData>
    <row r="1" spans="2:25" x14ac:dyDescent="0.25">
      <c r="W1" s="3"/>
      <c r="X1" s="3"/>
      <c r="Y1" s="2"/>
    </row>
    <row r="2" spans="2:25" ht="15.6" x14ac:dyDescent="0.35">
      <c r="B2" s="11" t="s">
        <v>0</v>
      </c>
      <c r="C2" s="32" t="s">
        <v>1</v>
      </c>
      <c r="D2" s="9"/>
      <c r="E2" s="9"/>
      <c r="F2" s="9"/>
      <c r="G2" s="7"/>
      <c r="H2" s="9"/>
      <c r="I2" s="9"/>
      <c r="J2" s="9"/>
      <c r="Q2" s="12"/>
      <c r="T2" s="3"/>
      <c r="U2" s="3"/>
      <c r="W2" s="3"/>
      <c r="X2" s="3"/>
      <c r="Y2" s="2"/>
    </row>
    <row r="3" spans="2:25" x14ac:dyDescent="0.25">
      <c r="B3" s="6"/>
      <c r="C3" s="7"/>
      <c r="D3" s="9"/>
      <c r="E3" s="9"/>
      <c r="F3" s="9"/>
      <c r="G3" s="7"/>
      <c r="H3" s="9"/>
      <c r="I3" s="9"/>
      <c r="J3" s="9"/>
      <c r="T3" s="3"/>
      <c r="U3" s="3"/>
      <c r="W3" s="3"/>
      <c r="X3" s="3"/>
      <c r="Y3" s="2"/>
    </row>
    <row r="4" spans="2:25" x14ac:dyDescent="0.25">
      <c r="B4" s="6"/>
      <c r="C4" s="31" t="s">
        <v>2</v>
      </c>
      <c r="D4" s="30"/>
      <c r="E4" s="29"/>
      <c r="F4" s="28"/>
      <c r="G4" s="27" t="s">
        <v>3</v>
      </c>
      <c r="H4" s="26"/>
      <c r="I4" s="26"/>
      <c r="J4" s="25"/>
      <c r="K4" s="66" t="s">
        <v>4</v>
      </c>
      <c r="L4" s="67"/>
      <c r="T4" s="3"/>
      <c r="U4" s="3"/>
      <c r="W4" s="3"/>
      <c r="X4" s="3"/>
      <c r="Y4" s="2"/>
    </row>
    <row r="5" spans="2:25" x14ac:dyDescent="0.25">
      <c r="B5" s="6"/>
      <c r="C5" s="24"/>
      <c r="D5" s="22" t="s">
        <v>5</v>
      </c>
      <c r="E5" s="22" t="s">
        <v>6</v>
      </c>
      <c r="F5" s="23" t="s">
        <v>7</v>
      </c>
      <c r="G5" s="24"/>
      <c r="H5" s="22" t="s">
        <v>5</v>
      </c>
      <c r="I5" s="22" t="s">
        <v>6</v>
      </c>
      <c r="J5" s="23" t="s">
        <v>7</v>
      </c>
      <c r="K5" s="22"/>
      <c r="L5" s="21" t="s">
        <v>5</v>
      </c>
      <c r="T5" s="3"/>
      <c r="U5" s="3"/>
      <c r="W5" s="3"/>
      <c r="X5" s="3"/>
      <c r="Y5" s="2"/>
    </row>
    <row r="6" spans="2:25" x14ac:dyDescent="0.25">
      <c r="B6" s="6"/>
      <c r="C6" s="19" t="s">
        <v>8</v>
      </c>
      <c r="D6" s="20" t="s">
        <v>9</v>
      </c>
      <c r="E6" s="20" t="s">
        <v>8</v>
      </c>
      <c r="F6" s="18" t="s">
        <v>9</v>
      </c>
      <c r="G6" s="19" t="s">
        <v>8</v>
      </c>
      <c r="H6" s="20" t="s">
        <v>9</v>
      </c>
      <c r="I6" s="19" t="s">
        <v>8</v>
      </c>
      <c r="J6" s="18" t="s">
        <v>9</v>
      </c>
      <c r="K6" s="19" t="s">
        <v>8</v>
      </c>
      <c r="L6" s="18" t="s">
        <v>9</v>
      </c>
      <c r="T6" s="3"/>
      <c r="U6" s="3"/>
      <c r="W6" s="3"/>
      <c r="X6" s="3"/>
      <c r="Y6" s="2"/>
    </row>
    <row r="7" spans="2:25" x14ac:dyDescent="0.25">
      <c r="B7" s="6"/>
      <c r="C7" s="17"/>
      <c r="D7" s="16"/>
      <c r="E7" s="16"/>
      <c r="F7" s="15"/>
      <c r="G7" s="17"/>
      <c r="H7" s="16"/>
      <c r="I7" s="16"/>
      <c r="J7" s="15"/>
      <c r="K7" s="14"/>
      <c r="L7" s="13"/>
      <c r="T7" s="3"/>
      <c r="U7" s="3"/>
      <c r="W7" s="3"/>
      <c r="X7" s="3"/>
      <c r="Y7" s="2"/>
    </row>
    <row r="8" spans="2:25" x14ac:dyDescent="0.25">
      <c r="B8" s="11" t="s">
        <v>10</v>
      </c>
      <c r="C8" s="42">
        <v>32388</v>
      </c>
      <c r="D8" s="43">
        <v>2492</v>
      </c>
      <c r="E8" s="44"/>
      <c r="F8" s="45"/>
      <c r="G8" s="34">
        <v>29008</v>
      </c>
      <c r="H8" s="33">
        <v>2796</v>
      </c>
      <c r="I8" s="44"/>
      <c r="J8" s="45"/>
      <c r="K8" s="36">
        <v>3380</v>
      </c>
      <c r="L8" s="37">
        <v>3745.3544558559479</v>
      </c>
      <c r="P8" s="12"/>
      <c r="Q8" s="12"/>
      <c r="T8" s="3"/>
      <c r="U8" s="3"/>
      <c r="W8" s="3"/>
      <c r="X8" s="3"/>
      <c r="Y8" s="2"/>
    </row>
    <row r="9" spans="2:25" x14ac:dyDescent="0.25">
      <c r="B9" s="62"/>
      <c r="C9" s="4"/>
      <c r="D9" s="43"/>
      <c r="E9" s="44"/>
      <c r="F9" s="45"/>
      <c r="G9" s="34"/>
      <c r="H9" s="44"/>
      <c r="I9" s="44"/>
      <c r="J9" s="45"/>
      <c r="K9"/>
      <c r="L9" s="37"/>
      <c r="T9" s="3"/>
      <c r="U9" s="3"/>
      <c r="W9" s="3"/>
      <c r="X9" s="3"/>
      <c r="Y9" s="2"/>
    </row>
    <row r="10" spans="2:25" x14ac:dyDescent="0.25">
      <c r="B10" s="64" t="s">
        <v>11</v>
      </c>
      <c r="C10" s="43">
        <v>8054</v>
      </c>
      <c r="D10" s="43">
        <v>1622.1586604041004</v>
      </c>
      <c r="E10" s="46">
        <v>1</v>
      </c>
      <c r="F10" s="45"/>
      <c r="G10" s="43">
        <v>4674</v>
      </c>
      <c r="H10" s="47">
        <v>1795.9573230921155</v>
      </c>
      <c r="I10" s="48">
        <v>1</v>
      </c>
      <c r="J10" s="45"/>
      <c r="K10" s="36">
        <v>3380</v>
      </c>
      <c r="L10" s="37">
        <v>2420.0953340503393</v>
      </c>
      <c r="T10" s="3"/>
      <c r="U10" s="3"/>
      <c r="W10" s="3"/>
      <c r="X10" s="3"/>
      <c r="Y10" s="2"/>
    </row>
    <row r="11" spans="2:25" x14ac:dyDescent="0.25">
      <c r="B11" s="62"/>
      <c r="C11" s="33"/>
      <c r="D11" s="44"/>
      <c r="E11" s="44"/>
      <c r="F11" s="45"/>
      <c r="G11" s="34"/>
      <c r="H11" s="44"/>
      <c r="I11" s="49"/>
      <c r="J11" s="45"/>
      <c r="K11"/>
      <c r="L11" s="37"/>
      <c r="T11" s="3"/>
      <c r="U11" s="3"/>
      <c r="W11" s="3"/>
      <c r="X11" s="3"/>
      <c r="Y11" s="2"/>
    </row>
    <row r="12" spans="2:25" x14ac:dyDescent="0.25">
      <c r="B12" s="64" t="s">
        <v>12</v>
      </c>
      <c r="C12" s="52">
        <v>27</v>
      </c>
      <c r="D12" s="52">
        <v>33</v>
      </c>
      <c r="E12" s="46">
        <v>3.3523714924261236E-3</v>
      </c>
      <c r="F12" s="50">
        <v>4.0413376877031209E-3</v>
      </c>
      <c r="G12" s="42">
        <v>154</v>
      </c>
      <c r="H12" s="52">
        <v>58.463663928973865</v>
      </c>
      <c r="I12" s="48">
        <v>3.2948224219084297E-2</v>
      </c>
      <c r="J12" s="50">
        <v>1.7797095647730656E-2</v>
      </c>
      <c r="K12" s="36">
        <v>-127</v>
      </c>
      <c r="L12" s="37">
        <v>67.134193969988203</v>
      </c>
      <c r="P12" s="12"/>
      <c r="Q12" s="12"/>
      <c r="T12" s="3"/>
      <c r="U12" s="3"/>
      <c r="W12" s="3"/>
      <c r="X12" s="3"/>
      <c r="Y12" s="2"/>
    </row>
    <row r="13" spans="2:25" x14ac:dyDescent="0.25">
      <c r="B13" s="62" t="s">
        <v>13</v>
      </c>
      <c r="C13" s="33">
        <v>0</v>
      </c>
      <c r="D13" s="33">
        <v>0</v>
      </c>
      <c r="E13" s="46">
        <v>0</v>
      </c>
      <c r="F13" s="50">
        <v>0</v>
      </c>
      <c r="G13" s="51">
        <v>27</v>
      </c>
      <c r="H13" s="51">
        <v>26</v>
      </c>
      <c r="I13" s="48">
        <v>5.7766367137355584E-3</v>
      </c>
      <c r="J13" s="50">
        <v>5.1006559727945185E-3</v>
      </c>
      <c r="K13" s="36">
        <v>-27</v>
      </c>
      <c r="L13" s="37">
        <v>26</v>
      </c>
      <c r="T13" s="3"/>
      <c r="U13" s="3"/>
      <c r="W13" s="3"/>
      <c r="X13" s="3"/>
      <c r="Y13" s="2"/>
    </row>
    <row r="14" spans="2:25" x14ac:dyDescent="0.25">
      <c r="B14" s="62" t="s">
        <v>14</v>
      </c>
      <c r="C14" s="51">
        <v>27</v>
      </c>
      <c r="D14" s="51">
        <v>33</v>
      </c>
      <c r="E14" s="46">
        <v>3.3523714924261236E-3</v>
      </c>
      <c r="F14" s="50">
        <v>4.0413376877031209E-3</v>
      </c>
      <c r="G14" s="51">
        <v>38</v>
      </c>
      <c r="H14" s="51">
        <v>32</v>
      </c>
      <c r="I14" s="48">
        <v>8.130081300813009E-3</v>
      </c>
      <c r="J14" s="50">
        <v>6.0921259253645769E-3</v>
      </c>
      <c r="K14" s="36">
        <v>-11</v>
      </c>
      <c r="L14" s="37">
        <v>45.967379738244816</v>
      </c>
      <c r="T14" s="3"/>
      <c r="U14" s="3"/>
      <c r="W14" s="3"/>
      <c r="X14" s="3"/>
      <c r="Y14" s="2"/>
    </row>
    <row r="15" spans="2:25" x14ac:dyDescent="0.25">
      <c r="B15" s="62" t="s">
        <v>15</v>
      </c>
      <c r="C15" s="33">
        <v>0</v>
      </c>
      <c r="D15" s="33">
        <v>0</v>
      </c>
      <c r="E15" s="46">
        <v>0</v>
      </c>
      <c r="F15" s="50">
        <v>0</v>
      </c>
      <c r="G15" s="51">
        <v>6</v>
      </c>
      <c r="H15" s="51">
        <v>11</v>
      </c>
      <c r="I15" s="48">
        <v>1.2836970474967907E-3</v>
      </c>
      <c r="J15" s="50">
        <v>2.3011742171507935E-3</v>
      </c>
      <c r="K15" s="36">
        <v>-6</v>
      </c>
      <c r="L15" s="37">
        <v>11</v>
      </c>
      <c r="T15" s="3"/>
      <c r="U15" s="3"/>
      <c r="W15" s="3"/>
      <c r="X15" s="3"/>
      <c r="Y15" s="2"/>
    </row>
    <row r="16" spans="2:25" x14ac:dyDescent="0.25">
      <c r="B16" s="62" t="s">
        <v>16</v>
      </c>
      <c r="C16" s="33">
        <v>0</v>
      </c>
      <c r="D16" s="33">
        <v>0</v>
      </c>
      <c r="E16" s="46">
        <v>0</v>
      </c>
      <c r="F16" s="50">
        <v>0</v>
      </c>
      <c r="G16" s="34">
        <v>0</v>
      </c>
      <c r="H16" s="33">
        <v>0</v>
      </c>
      <c r="I16" s="48">
        <v>0</v>
      </c>
      <c r="J16" s="50">
        <v>0</v>
      </c>
      <c r="K16" s="36">
        <v>0</v>
      </c>
      <c r="L16" s="37">
        <v>0</v>
      </c>
      <c r="Q16" s="12"/>
      <c r="T16" s="3"/>
      <c r="U16" s="3"/>
      <c r="W16" s="3"/>
      <c r="X16" s="3"/>
      <c r="Y16" s="2"/>
    </row>
    <row r="17" spans="2:25" x14ac:dyDescent="0.25">
      <c r="B17" s="62" t="s">
        <v>17</v>
      </c>
      <c r="C17" s="33">
        <v>0</v>
      </c>
      <c r="D17" s="33">
        <v>0</v>
      </c>
      <c r="E17" s="46">
        <v>0</v>
      </c>
      <c r="F17" s="50">
        <v>0</v>
      </c>
      <c r="G17" s="51">
        <v>13</v>
      </c>
      <c r="H17" s="51">
        <v>21</v>
      </c>
      <c r="I17" s="48">
        <v>2.7813436029097134E-3</v>
      </c>
      <c r="J17" s="50">
        <v>4.363983829463269E-3</v>
      </c>
      <c r="K17" s="36">
        <v>-13</v>
      </c>
      <c r="L17" s="37">
        <v>21</v>
      </c>
      <c r="T17" s="3"/>
      <c r="U17" s="3"/>
      <c r="W17" s="3"/>
      <c r="X17" s="3"/>
      <c r="Y17" s="2"/>
    </row>
    <row r="18" spans="2:25" x14ac:dyDescent="0.25">
      <c r="B18" s="62" t="s">
        <v>18</v>
      </c>
      <c r="C18" s="33">
        <v>0</v>
      </c>
      <c r="D18" s="33">
        <v>0</v>
      </c>
      <c r="E18" s="46">
        <v>0</v>
      </c>
      <c r="F18" s="50">
        <v>0</v>
      </c>
      <c r="G18" s="51">
        <v>70</v>
      </c>
      <c r="H18" s="51">
        <v>34</v>
      </c>
      <c r="I18" s="48">
        <v>1.4976465554129225E-2</v>
      </c>
      <c r="J18" s="50">
        <v>4.4496682951492882E-3</v>
      </c>
      <c r="K18" s="36">
        <v>-70</v>
      </c>
      <c r="L18" s="37">
        <v>34</v>
      </c>
      <c r="T18" s="3"/>
      <c r="U18" s="3"/>
      <c r="W18" s="3"/>
      <c r="X18" s="3"/>
      <c r="Y18" s="2"/>
    </row>
    <row r="19" spans="2:25" x14ac:dyDescent="0.25">
      <c r="B19" s="62"/>
      <c r="C19" s="33"/>
      <c r="D19" s="33"/>
      <c r="E19" s="33"/>
      <c r="F19" s="50">
        <v>0</v>
      </c>
      <c r="G19" s="33"/>
      <c r="H19" s="33"/>
      <c r="I19" s="49"/>
      <c r="J19" s="50">
        <v>0</v>
      </c>
      <c r="K19"/>
      <c r="L19" s="37"/>
      <c r="T19" s="3"/>
      <c r="U19" s="3"/>
      <c r="W19" s="3"/>
      <c r="X19" s="3"/>
      <c r="Y19" s="2"/>
    </row>
    <row r="20" spans="2:25" x14ac:dyDescent="0.25">
      <c r="B20" s="64" t="s">
        <v>19</v>
      </c>
      <c r="C20" s="52">
        <v>130</v>
      </c>
      <c r="D20" s="52">
        <v>66.520673478250345</v>
      </c>
      <c r="E20" s="46">
        <v>1.6141047926496149E-2</v>
      </c>
      <c r="F20" s="50">
        <v>7.5927486079604718E-3</v>
      </c>
      <c r="G20" s="52">
        <v>348</v>
      </c>
      <c r="H20" s="52">
        <v>140.67338056647392</v>
      </c>
      <c r="I20" s="48">
        <v>7.4454428754813867E-2</v>
      </c>
      <c r="J20" s="50">
        <v>9.3473415651845713E-3</v>
      </c>
      <c r="K20" s="36">
        <v>-218</v>
      </c>
      <c r="L20" s="37">
        <v>155.60848305924713</v>
      </c>
      <c r="T20" s="3"/>
      <c r="U20" s="3"/>
      <c r="W20" s="3"/>
      <c r="X20" s="3"/>
      <c r="Y20" s="2"/>
    </row>
    <row r="21" spans="2:25" x14ac:dyDescent="0.25">
      <c r="B21" s="62" t="s">
        <v>20</v>
      </c>
      <c r="C21" s="51">
        <v>10</v>
      </c>
      <c r="D21" s="51">
        <v>10</v>
      </c>
      <c r="E21" s="46">
        <v>1.2416190712689348E-3</v>
      </c>
      <c r="F21" s="50">
        <v>1.2161795518897966E-3</v>
      </c>
      <c r="G21" s="51">
        <v>142</v>
      </c>
      <c r="H21" s="51">
        <v>58</v>
      </c>
      <c r="I21" s="48">
        <v>3.0380830124090714E-2</v>
      </c>
      <c r="J21" s="50">
        <v>4.208417648807695E-3</v>
      </c>
      <c r="K21" s="36">
        <v>-132</v>
      </c>
      <c r="L21" s="37">
        <v>58.855755878248644</v>
      </c>
      <c r="T21" s="3"/>
      <c r="U21" s="3"/>
      <c r="W21" s="3"/>
      <c r="X21" s="3"/>
      <c r="Y21" s="2"/>
    </row>
    <row r="22" spans="2:25" x14ac:dyDescent="0.25">
      <c r="B22" s="62" t="s">
        <v>21</v>
      </c>
      <c r="C22" s="51">
        <v>114</v>
      </c>
      <c r="D22" s="51">
        <v>65</v>
      </c>
      <c r="E22" s="46">
        <v>1.4154457412465855E-2</v>
      </c>
      <c r="F22" s="50">
        <v>7.5503364169079989E-3</v>
      </c>
      <c r="G22" s="51">
        <v>63</v>
      </c>
      <c r="H22" s="51">
        <v>45</v>
      </c>
      <c r="I22" s="48">
        <v>1.3478818998716302E-2</v>
      </c>
      <c r="J22" s="50">
        <v>8.1160007311331488E-3</v>
      </c>
      <c r="K22" s="36">
        <v>51</v>
      </c>
      <c r="L22" s="37">
        <v>79.05694150420949</v>
      </c>
      <c r="T22" s="3"/>
      <c r="U22" s="3"/>
      <c r="W22" s="3"/>
      <c r="X22" s="3"/>
      <c r="Y22" s="2"/>
    </row>
    <row r="23" spans="2:25" x14ac:dyDescent="0.25">
      <c r="B23" s="62" t="s">
        <v>22</v>
      </c>
      <c r="C23" s="51">
        <v>6</v>
      </c>
      <c r="D23" s="51">
        <v>10</v>
      </c>
      <c r="E23" s="46">
        <v>7.4497144276136087E-4</v>
      </c>
      <c r="F23" s="50">
        <v>1.2325213346978381E-3</v>
      </c>
      <c r="G23" s="51">
        <v>143</v>
      </c>
      <c r="H23" s="51">
        <v>120</v>
      </c>
      <c r="I23" s="48">
        <v>3.0594779632006845E-2</v>
      </c>
      <c r="J23" s="50">
        <v>2.2824347838279326E-2</v>
      </c>
      <c r="K23" s="36">
        <v>-137</v>
      </c>
      <c r="L23" s="37">
        <v>120.41594578792295</v>
      </c>
      <c r="T23" s="3"/>
      <c r="U23" s="3"/>
      <c r="W23" s="3"/>
      <c r="X23" s="3"/>
      <c r="Y23" s="2"/>
    </row>
    <row r="24" spans="2:25" x14ac:dyDescent="0.25">
      <c r="B24" s="62"/>
      <c r="C24" s="33"/>
      <c r="D24" s="33"/>
      <c r="E24" s="33"/>
      <c r="F24" s="50">
        <v>0</v>
      </c>
      <c r="G24" s="33"/>
      <c r="H24" s="33"/>
      <c r="I24" s="49"/>
      <c r="J24" s="50">
        <v>0</v>
      </c>
      <c r="K24"/>
      <c r="L24" s="37"/>
      <c r="T24" s="3"/>
      <c r="U24" s="3"/>
      <c r="W24" s="3"/>
      <c r="X24" s="3"/>
      <c r="Y24" s="2"/>
    </row>
    <row r="25" spans="2:25" x14ac:dyDescent="0.25">
      <c r="B25" s="64" t="s">
        <v>23</v>
      </c>
      <c r="C25" s="52">
        <v>0</v>
      </c>
      <c r="D25" s="52">
        <v>0</v>
      </c>
      <c r="E25" s="46">
        <v>0</v>
      </c>
      <c r="F25" s="50">
        <v>0</v>
      </c>
      <c r="G25" s="52">
        <v>37</v>
      </c>
      <c r="H25" s="52">
        <v>34.655446902326915</v>
      </c>
      <c r="I25" s="48">
        <v>7.9161317928968765E-3</v>
      </c>
      <c r="J25" s="50">
        <v>6.76187384119269E-3</v>
      </c>
      <c r="K25" s="36">
        <v>-37</v>
      </c>
      <c r="L25" s="37">
        <v>34.655446902326915</v>
      </c>
      <c r="T25" s="3"/>
      <c r="U25" s="3"/>
      <c r="W25" s="3"/>
      <c r="X25" s="3"/>
      <c r="Y25" s="2"/>
    </row>
    <row r="26" spans="2:25" x14ac:dyDescent="0.25">
      <c r="B26" s="62" t="s">
        <v>24</v>
      </c>
      <c r="C26" s="33">
        <v>0</v>
      </c>
      <c r="D26" s="33">
        <v>0</v>
      </c>
      <c r="E26" s="46">
        <v>0</v>
      </c>
      <c r="F26" s="50">
        <v>0</v>
      </c>
      <c r="G26" s="34">
        <v>0</v>
      </c>
      <c r="H26" s="33">
        <v>0</v>
      </c>
      <c r="I26" s="48">
        <v>0</v>
      </c>
      <c r="J26" s="50">
        <v>0</v>
      </c>
      <c r="K26" s="36">
        <v>0</v>
      </c>
      <c r="L26" s="37">
        <v>0</v>
      </c>
      <c r="T26" s="3"/>
      <c r="U26" s="3"/>
      <c r="W26" s="3"/>
      <c r="X26" s="3"/>
      <c r="Y26" s="2"/>
    </row>
    <row r="27" spans="2:25" x14ac:dyDescent="0.25">
      <c r="B27" s="62" t="s">
        <v>25</v>
      </c>
      <c r="C27" s="33">
        <v>0</v>
      </c>
      <c r="D27" s="33">
        <v>0</v>
      </c>
      <c r="E27" s="46">
        <v>0</v>
      </c>
      <c r="F27" s="50">
        <v>0</v>
      </c>
      <c r="G27" s="51">
        <v>12</v>
      </c>
      <c r="H27" s="51">
        <v>25</v>
      </c>
      <c r="I27" s="48">
        <v>2.5673940949935813E-3</v>
      </c>
      <c r="J27" s="50">
        <v>5.2569763528014382E-3</v>
      </c>
      <c r="K27" s="36">
        <v>-12</v>
      </c>
      <c r="L27" s="37">
        <v>25</v>
      </c>
      <c r="T27" s="3"/>
      <c r="U27" s="3"/>
      <c r="W27" s="3"/>
      <c r="X27" s="3"/>
      <c r="Y27" s="2"/>
    </row>
    <row r="28" spans="2:25" x14ac:dyDescent="0.25">
      <c r="B28" s="62" t="s">
        <v>26</v>
      </c>
      <c r="C28" s="33">
        <v>0</v>
      </c>
      <c r="D28" s="33">
        <v>0</v>
      </c>
      <c r="E28" s="46">
        <v>0</v>
      </c>
      <c r="F28" s="50">
        <v>0</v>
      </c>
      <c r="G28" s="51">
        <v>25</v>
      </c>
      <c r="H28" s="51">
        <v>24</v>
      </c>
      <c r="I28" s="48">
        <v>5.3487376979032952E-3</v>
      </c>
      <c r="J28" s="50">
        <v>4.705540873945183E-3</v>
      </c>
      <c r="K28" s="36">
        <v>-25</v>
      </c>
      <c r="L28" s="37">
        <v>24</v>
      </c>
      <c r="T28" s="3"/>
      <c r="U28" s="3"/>
      <c r="W28" s="3"/>
      <c r="X28" s="3"/>
      <c r="Y28" s="2"/>
    </row>
    <row r="29" spans="2:25" x14ac:dyDescent="0.25">
      <c r="B29" s="62"/>
      <c r="C29" s="33"/>
      <c r="D29" s="33"/>
      <c r="E29" s="33"/>
      <c r="F29" s="50">
        <v>0</v>
      </c>
      <c r="G29" s="33"/>
      <c r="H29" s="33"/>
      <c r="I29" s="49"/>
      <c r="J29" s="50">
        <v>0</v>
      </c>
      <c r="K29"/>
      <c r="L29" s="37"/>
      <c r="T29" s="3"/>
      <c r="U29" s="3"/>
      <c r="W29" s="3"/>
      <c r="X29" s="3"/>
      <c r="Y29" s="2"/>
    </row>
    <row r="30" spans="2:25" x14ac:dyDescent="0.25">
      <c r="B30" s="64" t="s">
        <v>27</v>
      </c>
      <c r="C30" s="52">
        <v>25822</v>
      </c>
      <c r="D30" s="52">
        <v>775.05225630276061</v>
      </c>
      <c r="E30" s="53" t="s">
        <v>28</v>
      </c>
      <c r="F30" s="63" t="s">
        <v>28</v>
      </c>
      <c r="G30" s="52">
        <v>25529</v>
      </c>
      <c r="H30" s="52">
        <v>770.16946187186613</v>
      </c>
      <c r="I30" s="54" t="s">
        <v>28</v>
      </c>
      <c r="J30" s="65" t="s">
        <v>28</v>
      </c>
      <c r="K30" s="36">
        <v>293</v>
      </c>
      <c r="L30" s="37">
        <v>1092.6422104238879</v>
      </c>
      <c r="T30" s="3"/>
      <c r="U30" s="3"/>
      <c r="W30" s="3"/>
      <c r="X30" s="3"/>
      <c r="Y30" s="2"/>
    </row>
    <row r="31" spans="2:25" x14ac:dyDescent="0.25">
      <c r="B31" s="62" t="s">
        <v>29</v>
      </c>
      <c r="C31" s="51">
        <v>24334</v>
      </c>
      <c r="D31" s="51">
        <v>744</v>
      </c>
      <c r="E31" s="53" t="s">
        <v>28</v>
      </c>
      <c r="F31" s="63" t="s">
        <v>28</v>
      </c>
      <c r="G31" s="51">
        <v>24334</v>
      </c>
      <c r="H31" s="51">
        <v>744</v>
      </c>
      <c r="I31" s="54" t="s">
        <v>28</v>
      </c>
      <c r="J31" s="65" t="s">
        <v>28</v>
      </c>
      <c r="K31" s="36">
        <v>0</v>
      </c>
      <c r="L31" s="37">
        <v>1052.1748904055828</v>
      </c>
      <c r="T31" s="3"/>
      <c r="U31" s="3"/>
      <c r="W31" s="3"/>
      <c r="X31" s="3"/>
      <c r="Y31" s="2"/>
    </row>
    <row r="32" spans="2:25" x14ac:dyDescent="0.25">
      <c r="B32" s="62" t="s">
        <v>30</v>
      </c>
      <c r="C32" s="51">
        <v>1365</v>
      </c>
      <c r="D32" s="51">
        <v>199</v>
      </c>
      <c r="E32" s="46">
        <v>0.16948100322820958</v>
      </c>
      <c r="F32" s="50">
        <v>4.2136463568511064E-2</v>
      </c>
      <c r="G32" s="51">
        <v>643</v>
      </c>
      <c r="H32" s="51">
        <v>149</v>
      </c>
      <c r="I32" s="48">
        <v>0.13756953359007273</v>
      </c>
      <c r="J32" s="50">
        <v>6.1728825456537594E-2</v>
      </c>
      <c r="K32" s="36">
        <v>722</v>
      </c>
      <c r="L32" s="37">
        <v>248.60008045050992</v>
      </c>
      <c r="T32" s="3"/>
      <c r="U32" s="3"/>
      <c r="W32" s="3"/>
      <c r="X32" s="3"/>
      <c r="Y32" s="2"/>
    </row>
    <row r="33" spans="2:25" x14ac:dyDescent="0.25">
      <c r="B33" s="62" t="s">
        <v>31</v>
      </c>
      <c r="C33" s="51">
        <v>123</v>
      </c>
      <c r="D33" s="51">
        <v>87</v>
      </c>
      <c r="E33" s="46">
        <v>1.5271914576607896E-2</v>
      </c>
      <c r="F33" s="50">
        <v>1.0354980460632598E-2</v>
      </c>
      <c r="G33" s="51">
        <v>552</v>
      </c>
      <c r="H33" s="51">
        <v>132</v>
      </c>
      <c r="I33" s="48">
        <v>0.11810012836970475</v>
      </c>
      <c r="J33" s="50">
        <v>5.3449534622252458E-2</v>
      </c>
      <c r="K33" s="36">
        <v>-429</v>
      </c>
      <c r="L33" s="37">
        <v>158.09174551506476</v>
      </c>
      <c r="T33" s="3"/>
      <c r="U33" s="3"/>
      <c r="W33" s="3"/>
      <c r="X33" s="3"/>
      <c r="Y33" s="2"/>
    </row>
    <row r="34" spans="2:25" x14ac:dyDescent="0.25">
      <c r="B34" s="62"/>
      <c r="C34" s="33"/>
      <c r="D34" s="33"/>
      <c r="E34" s="33"/>
      <c r="F34" s="50">
        <v>0</v>
      </c>
      <c r="G34" s="33"/>
      <c r="H34" s="33"/>
      <c r="I34" s="49"/>
      <c r="J34" s="50">
        <v>0</v>
      </c>
      <c r="K34"/>
      <c r="L34" s="37"/>
      <c r="T34" s="3"/>
      <c r="U34" s="3"/>
      <c r="W34" s="3"/>
      <c r="X34" s="3"/>
      <c r="Y34" s="2"/>
    </row>
    <row r="35" spans="2:25" x14ac:dyDescent="0.25">
      <c r="B35" s="64" t="s">
        <v>32</v>
      </c>
      <c r="C35" s="33">
        <v>10</v>
      </c>
      <c r="D35" s="33">
        <v>9.7264437689969601</v>
      </c>
      <c r="E35" s="46">
        <v>1.2416190712689348E-3</v>
      </c>
      <c r="F35" s="50">
        <v>1.181483179771339E-3</v>
      </c>
      <c r="G35" s="52">
        <v>0</v>
      </c>
      <c r="H35" s="33">
        <v>0</v>
      </c>
      <c r="I35" s="48">
        <v>0</v>
      </c>
      <c r="J35" s="50">
        <v>0</v>
      </c>
      <c r="K35" s="36">
        <v>10</v>
      </c>
      <c r="L35" s="37">
        <v>9.7264437689969601</v>
      </c>
      <c r="T35" s="3"/>
      <c r="U35" s="3"/>
      <c r="W35" s="3"/>
      <c r="X35" s="3"/>
      <c r="Y35" s="2"/>
    </row>
    <row r="36" spans="2:25" x14ac:dyDescent="0.25">
      <c r="B36" s="62" t="s">
        <v>33</v>
      </c>
      <c r="C36" s="33">
        <v>0</v>
      </c>
      <c r="D36" s="33">
        <v>0</v>
      </c>
      <c r="E36" s="46">
        <v>0</v>
      </c>
      <c r="F36" s="50">
        <v>0</v>
      </c>
      <c r="G36" s="34">
        <v>0</v>
      </c>
      <c r="H36" s="33">
        <v>0</v>
      </c>
      <c r="I36" s="48">
        <v>0</v>
      </c>
      <c r="J36" s="50">
        <v>0</v>
      </c>
      <c r="K36" s="36">
        <v>0</v>
      </c>
      <c r="L36" s="37">
        <v>0</v>
      </c>
      <c r="T36" s="3"/>
      <c r="U36" s="3"/>
      <c r="W36" s="3"/>
      <c r="X36" s="3"/>
      <c r="Y36" s="2"/>
    </row>
    <row r="37" spans="2:25" x14ac:dyDescent="0.25">
      <c r="B37" s="62" t="s">
        <v>34</v>
      </c>
      <c r="C37" s="33">
        <v>0</v>
      </c>
      <c r="D37" s="33">
        <v>0</v>
      </c>
      <c r="E37" s="46">
        <v>0</v>
      </c>
      <c r="F37" s="50">
        <v>0</v>
      </c>
      <c r="G37" s="34">
        <v>0</v>
      </c>
      <c r="H37" s="33">
        <v>0</v>
      </c>
      <c r="I37" s="48">
        <v>0</v>
      </c>
      <c r="J37" s="50">
        <v>0</v>
      </c>
      <c r="K37" s="36">
        <v>0</v>
      </c>
      <c r="L37" s="37">
        <v>0</v>
      </c>
      <c r="Q37" s="12"/>
      <c r="T37" s="3"/>
      <c r="U37" s="3"/>
      <c r="W37" s="3"/>
      <c r="X37" s="3"/>
      <c r="Y37" s="2"/>
    </row>
    <row r="38" spans="2:25" x14ac:dyDescent="0.25">
      <c r="B38" s="62" t="s">
        <v>35</v>
      </c>
      <c r="C38" s="33">
        <v>0</v>
      </c>
      <c r="D38" s="33">
        <v>0</v>
      </c>
      <c r="E38" s="46">
        <v>0</v>
      </c>
      <c r="F38" s="50">
        <v>0</v>
      </c>
      <c r="G38" s="34">
        <v>0</v>
      </c>
      <c r="H38" s="33">
        <v>0</v>
      </c>
      <c r="I38" s="48">
        <v>0</v>
      </c>
      <c r="J38" s="50">
        <v>0</v>
      </c>
      <c r="K38" s="36">
        <v>0</v>
      </c>
      <c r="L38" s="37">
        <v>0</v>
      </c>
      <c r="P38" s="3"/>
      <c r="Q38" s="2"/>
      <c r="W38" s="3"/>
      <c r="X38" s="3"/>
      <c r="Y38" s="2"/>
    </row>
    <row r="39" spans="2:25" x14ac:dyDescent="0.25">
      <c r="B39" s="62" t="s">
        <v>36</v>
      </c>
      <c r="C39" s="51">
        <v>10</v>
      </c>
      <c r="D39" s="51">
        <v>16</v>
      </c>
      <c r="E39" s="46">
        <v>1.2416190712689348E-3</v>
      </c>
      <c r="F39" s="50">
        <v>1.9707908703693773E-3</v>
      </c>
      <c r="G39" s="34">
        <v>0</v>
      </c>
      <c r="H39" s="33">
        <v>0</v>
      </c>
      <c r="I39" s="48">
        <v>0</v>
      </c>
      <c r="J39" s="50">
        <v>0</v>
      </c>
      <c r="K39" s="36">
        <v>10</v>
      </c>
      <c r="L39" s="37">
        <v>16</v>
      </c>
      <c r="N39" s="2"/>
      <c r="O39" s="2"/>
      <c r="W39" s="3"/>
      <c r="X39" s="3"/>
      <c r="Y39" s="2"/>
    </row>
    <row r="40" spans="2:25" x14ac:dyDescent="0.25">
      <c r="B40" s="62" t="s">
        <v>37</v>
      </c>
      <c r="C40" s="33">
        <v>0</v>
      </c>
      <c r="D40" s="33">
        <v>0</v>
      </c>
      <c r="E40" s="46">
        <v>0</v>
      </c>
      <c r="F40" s="50">
        <v>0</v>
      </c>
      <c r="G40" s="34">
        <v>0</v>
      </c>
      <c r="H40" s="33">
        <v>0</v>
      </c>
      <c r="I40" s="48">
        <v>0</v>
      </c>
      <c r="J40" s="50">
        <v>0</v>
      </c>
      <c r="K40" s="36">
        <v>0</v>
      </c>
      <c r="L40" s="37">
        <v>0</v>
      </c>
      <c r="N40" s="2"/>
      <c r="O40" s="2"/>
      <c r="W40" s="3"/>
      <c r="X40" s="3"/>
      <c r="Y40" s="2"/>
    </row>
    <row r="41" spans="2:25" x14ac:dyDescent="0.25">
      <c r="B41" s="62"/>
      <c r="C41" s="33"/>
      <c r="D41" s="33"/>
      <c r="E41" s="33"/>
      <c r="F41" s="50">
        <v>0</v>
      </c>
      <c r="G41" s="33"/>
      <c r="H41" s="33"/>
      <c r="I41" s="49"/>
      <c r="J41" s="50">
        <v>0</v>
      </c>
      <c r="K41"/>
      <c r="L41" s="37"/>
      <c r="N41" s="2"/>
      <c r="O41" s="2"/>
      <c r="W41" s="3"/>
      <c r="X41" s="3"/>
      <c r="Y41" s="2"/>
    </row>
    <row r="42" spans="2:25" x14ac:dyDescent="0.25">
      <c r="B42" s="64" t="s">
        <v>38</v>
      </c>
      <c r="C42" s="33">
        <v>0</v>
      </c>
      <c r="D42" s="33">
        <v>0</v>
      </c>
      <c r="E42" s="46">
        <v>0</v>
      </c>
      <c r="F42" s="50">
        <v>0</v>
      </c>
      <c r="G42" s="33">
        <v>10</v>
      </c>
      <c r="H42" s="33">
        <v>10.334346504559271</v>
      </c>
      <c r="I42" s="48">
        <v>2.1394950791613181E-3</v>
      </c>
      <c r="J42" s="50">
        <v>2.0525147470839308E-3</v>
      </c>
      <c r="K42" s="36">
        <v>-10</v>
      </c>
      <c r="L42" s="37">
        <v>10.334346504559271</v>
      </c>
      <c r="N42" s="2"/>
      <c r="O42" s="2"/>
      <c r="W42" s="3"/>
      <c r="X42" s="3"/>
      <c r="Y42" s="2"/>
    </row>
    <row r="43" spans="2:25" x14ac:dyDescent="0.25">
      <c r="B43" s="62" t="s">
        <v>39</v>
      </c>
      <c r="C43" s="33">
        <v>0</v>
      </c>
      <c r="D43" s="33">
        <v>0</v>
      </c>
      <c r="E43" s="46">
        <v>0</v>
      </c>
      <c r="F43" s="50">
        <v>0</v>
      </c>
      <c r="G43" s="34">
        <v>0</v>
      </c>
      <c r="H43" s="33">
        <v>0</v>
      </c>
      <c r="I43" s="48">
        <v>0</v>
      </c>
      <c r="J43" s="50">
        <v>0</v>
      </c>
      <c r="K43" s="36">
        <v>0</v>
      </c>
      <c r="L43" s="37">
        <v>0</v>
      </c>
    </row>
    <row r="44" spans="2:25" x14ac:dyDescent="0.25">
      <c r="B44" s="62" t="s">
        <v>40</v>
      </c>
      <c r="C44" s="33">
        <v>0</v>
      </c>
      <c r="D44" s="33">
        <v>0</v>
      </c>
      <c r="E44" s="46">
        <v>0</v>
      </c>
      <c r="F44" s="50">
        <v>0</v>
      </c>
      <c r="G44" s="34">
        <v>0</v>
      </c>
      <c r="H44" s="33">
        <v>0</v>
      </c>
      <c r="I44" s="48">
        <v>0</v>
      </c>
      <c r="J44" s="50">
        <v>0</v>
      </c>
      <c r="K44" s="36">
        <v>0</v>
      </c>
      <c r="L44" s="37">
        <v>0</v>
      </c>
    </row>
    <row r="45" spans="2:25" x14ac:dyDescent="0.25">
      <c r="B45" s="62" t="s">
        <v>41</v>
      </c>
      <c r="C45" s="33">
        <v>0</v>
      </c>
      <c r="D45" s="33">
        <v>0</v>
      </c>
      <c r="E45" s="46">
        <v>0</v>
      </c>
      <c r="F45" s="50">
        <v>0</v>
      </c>
      <c r="G45" s="51">
        <v>10</v>
      </c>
      <c r="H45" s="51">
        <v>17</v>
      </c>
      <c r="I45" s="48">
        <v>2.1394950791613181E-3</v>
      </c>
      <c r="J45" s="50">
        <v>3.5430170329265034E-3</v>
      </c>
      <c r="K45" s="36">
        <v>-10</v>
      </c>
      <c r="L45" s="37">
        <v>17</v>
      </c>
    </row>
    <row r="46" spans="2:25" x14ac:dyDescent="0.25">
      <c r="B46" s="62" t="s">
        <v>42</v>
      </c>
      <c r="C46" s="33">
        <v>0</v>
      </c>
      <c r="D46" s="33">
        <v>0</v>
      </c>
      <c r="E46" s="46">
        <v>0</v>
      </c>
      <c r="F46" s="50">
        <v>0</v>
      </c>
      <c r="G46" s="34">
        <v>0</v>
      </c>
      <c r="H46" s="33">
        <v>0</v>
      </c>
      <c r="I46" s="48">
        <v>0</v>
      </c>
      <c r="J46" s="50">
        <v>0</v>
      </c>
      <c r="K46" s="36">
        <v>0</v>
      </c>
      <c r="L46" s="37">
        <v>0</v>
      </c>
    </row>
    <row r="47" spans="2:25" x14ac:dyDescent="0.25">
      <c r="B47" s="62"/>
      <c r="C47" s="33"/>
      <c r="D47" s="33"/>
      <c r="E47" s="33"/>
      <c r="F47" s="55"/>
      <c r="G47" s="33"/>
      <c r="H47" s="33"/>
      <c r="I47" s="49"/>
      <c r="J47" s="45"/>
      <c r="K47"/>
      <c r="L47" s="37"/>
    </row>
    <row r="48" spans="2:25" x14ac:dyDescent="0.25">
      <c r="B48" s="64" t="s">
        <v>43</v>
      </c>
      <c r="C48" s="43">
        <v>6336</v>
      </c>
      <c r="D48" s="43">
        <v>520.73921985465495</v>
      </c>
      <c r="E48" s="46">
        <v>0.78668984355599703</v>
      </c>
      <c r="F48" s="55"/>
      <c r="G48" s="43">
        <v>2883</v>
      </c>
      <c r="H48" s="43">
        <v>469.82824877440203</v>
      </c>
      <c r="I48" s="48">
        <v>0.61681643132220798</v>
      </c>
      <c r="J48" s="45"/>
      <c r="K48" s="36">
        <v>3453</v>
      </c>
      <c r="L48" s="41">
        <v>701.36147487672588</v>
      </c>
    </row>
    <row r="49" spans="2:20" x14ac:dyDescent="0.25">
      <c r="B49" s="62"/>
      <c r="C49" s="33"/>
      <c r="D49" s="33"/>
      <c r="E49" s="33"/>
      <c r="F49" s="55"/>
      <c r="G49" s="33"/>
      <c r="H49" s="33"/>
      <c r="I49" s="49"/>
      <c r="J49" s="45"/>
      <c r="K49"/>
      <c r="L49" s="37"/>
    </row>
    <row r="50" spans="2:20" x14ac:dyDescent="0.25">
      <c r="B50" s="64" t="s">
        <v>44</v>
      </c>
      <c r="C50" s="51">
        <v>28</v>
      </c>
      <c r="D50" s="51">
        <v>35</v>
      </c>
      <c r="E50" s="46">
        <v>3.4765333995530169E-3</v>
      </c>
      <c r="F50" s="50">
        <v>4.2888951731280588E-3</v>
      </c>
      <c r="G50" s="51">
        <v>20</v>
      </c>
      <c r="H50" s="51">
        <v>20</v>
      </c>
      <c r="I50" s="48">
        <v>4.2789901583226361E-3</v>
      </c>
      <c r="J50" s="50">
        <v>3.9504985100158874E-3</v>
      </c>
      <c r="K50" s="36">
        <v>8</v>
      </c>
      <c r="L50" s="37">
        <v>40.311288741492746</v>
      </c>
    </row>
    <row r="51" spans="2:20" x14ac:dyDescent="0.25">
      <c r="B51" s="6"/>
      <c r="C51" s="34"/>
      <c r="D51" s="33"/>
      <c r="E51" s="33"/>
      <c r="F51" s="55"/>
      <c r="G51" s="34"/>
      <c r="H51" s="33"/>
      <c r="I51" s="49"/>
      <c r="J51" s="45"/>
      <c r="K51"/>
      <c r="L51" s="37"/>
    </row>
    <row r="52" spans="2:20" x14ac:dyDescent="0.25">
      <c r="B52" s="11" t="s">
        <v>45</v>
      </c>
      <c r="C52" s="34">
        <v>45</v>
      </c>
      <c r="D52" s="33">
        <v>69</v>
      </c>
      <c r="E52" s="46">
        <v>5.5872858207102064E-3</v>
      </c>
      <c r="F52" s="50">
        <v>8.4929555199931284E-3</v>
      </c>
      <c r="G52" s="34">
        <v>269</v>
      </c>
      <c r="H52" s="33">
        <v>276</v>
      </c>
      <c r="I52" s="48">
        <v>5.7552417629439453E-2</v>
      </c>
      <c r="J52" s="50">
        <v>5.4752835926028851E-2</v>
      </c>
      <c r="K52" s="36">
        <v>-224</v>
      </c>
      <c r="L52" s="37">
        <v>284.49428816761855</v>
      </c>
      <c r="S52" s="3"/>
      <c r="T52" s="3"/>
    </row>
    <row r="53" spans="2:20" x14ac:dyDescent="0.25">
      <c r="B53" s="10" t="s">
        <v>46</v>
      </c>
      <c r="C53" s="34">
        <v>0</v>
      </c>
      <c r="D53" s="33">
        <v>0</v>
      </c>
      <c r="E53" s="46">
        <v>0</v>
      </c>
      <c r="F53" s="50">
        <v>0</v>
      </c>
      <c r="G53" s="34">
        <v>0</v>
      </c>
      <c r="H53" s="33">
        <v>0</v>
      </c>
      <c r="I53" s="48">
        <v>0</v>
      </c>
      <c r="J53" s="50">
        <v>0</v>
      </c>
      <c r="K53" s="36">
        <v>0</v>
      </c>
      <c r="L53" s="37">
        <v>0</v>
      </c>
      <c r="S53" s="3"/>
      <c r="T53" s="3"/>
    </row>
    <row r="54" spans="2:20" x14ac:dyDescent="0.25">
      <c r="B54" s="10" t="s">
        <v>47</v>
      </c>
      <c r="C54" s="34">
        <v>0</v>
      </c>
      <c r="D54" s="33">
        <v>0</v>
      </c>
      <c r="E54" s="46">
        <v>0</v>
      </c>
      <c r="F54" s="50">
        <v>0</v>
      </c>
      <c r="G54" s="51">
        <v>8</v>
      </c>
      <c r="H54" s="51">
        <v>12</v>
      </c>
      <c r="I54" s="48">
        <v>1.7115960633290544E-3</v>
      </c>
      <c r="J54" s="50">
        <v>2.4817295403460941E-3</v>
      </c>
      <c r="K54" s="36">
        <v>-8</v>
      </c>
      <c r="L54" s="37">
        <v>12</v>
      </c>
      <c r="S54" s="3"/>
      <c r="T54" s="3"/>
    </row>
    <row r="55" spans="2:20" x14ac:dyDescent="0.25">
      <c r="B55" s="10" t="s">
        <v>48</v>
      </c>
      <c r="C55" s="34">
        <v>0</v>
      </c>
      <c r="D55" s="33">
        <v>0</v>
      </c>
      <c r="E55" s="46">
        <v>0</v>
      </c>
      <c r="F55" s="50">
        <v>0</v>
      </c>
      <c r="G55" s="51">
        <v>6</v>
      </c>
      <c r="H55" s="51">
        <v>10</v>
      </c>
      <c r="I55" s="48">
        <v>1.2836970474967907E-3</v>
      </c>
      <c r="J55" s="50">
        <v>2.08185987688675E-3</v>
      </c>
      <c r="K55" s="36">
        <v>-6</v>
      </c>
      <c r="L55" s="37">
        <v>10</v>
      </c>
      <c r="S55" s="3"/>
      <c r="T55" s="3"/>
    </row>
    <row r="56" spans="2:20" x14ac:dyDescent="0.25">
      <c r="B56" s="61" t="s">
        <v>49</v>
      </c>
      <c r="C56" s="33">
        <v>0</v>
      </c>
      <c r="D56" s="33">
        <v>0</v>
      </c>
      <c r="E56" s="46">
        <v>0</v>
      </c>
      <c r="F56" s="50">
        <v>0</v>
      </c>
      <c r="G56" s="34">
        <v>0</v>
      </c>
      <c r="H56" s="33">
        <v>0</v>
      </c>
      <c r="I56" s="48">
        <v>0</v>
      </c>
      <c r="J56" s="50">
        <v>0</v>
      </c>
      <c r="K56" s="36">
        <v>0</v>
      </c>
      <c r="L56" s="37">
        <v>0</v>
      </c>
      <c r="S56" s="3"/>
      <c r="T56" s="3"/>
    </row>
    <row r="57" spans="2:20" x14ac:dyDescent="0.25">
      <c r="B57" s="61" t="s">
        <v>20</v>
      </c>
      <c r="C57" s="51">
        <v>16</v>
      </c>
      <c r="D57" s="51">
        <v>22</v>
      </c>
      <c r="E57" s="46">
        <v>1.9865905140302956E-3</v>
      </c>
      <c r="F57" s="50">
        <v>2.7021040267890448E-3</v>
      </c>
      <c r="G57" s="51">
        <v>102</v>
      </c>
      <c r="H57" s="51">
        <v>69</v>
      </c>
      <c r="I57" s="48">
        <v>2.1822849807445442E-2</v>
      </c>
      <c r="J57" s="50">
        <v>1.2149838315785744E-2</v>
      </c>
      <c r="K57" s="36">
        <v>-86</v>
      </c>
      <c r="L57" s="37">
        <v>72.422372233999624</v>
      </c>
      <c r="S57" s="3"/>
      <c r="T57" s="3"/>
    </row>
    <row r="58" spans="2:20" x14ac:dyDescent="0.25">
      <c r="B58" s="61" t="s">
        <v>50</v>
      </c>
      <c r="C58" s="33">
        <v>0</v>
      </c>
      <c r="D58" s="33">
        <v>0</v>
      </c>
      <c r="E58" s="46">
        <v>0</v>
      </c>
      <c r="F58" s="50">
        <v>0</v>
      </c>
      <c r="G58" s="34">
        <v>0</v>
      </c>
      <c r="H58" s="33">
        <v>0</v>
      </c>
      <c r="I58" s="48">
        <v>0</v>
      </c>
      <c r="J58" s="50">
        <v>0</v>
      </c>
      <c r="K58" s="36">
        <v>0</v>
      </c>
      <c r="L58" s="37">
        <v>0</v>
      </c>
      <c r="S58" s="3"/>
    </row>
    <row r="59" spans="2:20" x14ac:dyDescent="0.25">
      <c r="B59" s="10" t="s">
        <v>51</v>
      </c>
      <c r="C59" s="34">
        <v>0</v>
      </c>
      <c r="D59" s="33">
        <v>0</v>
      </c>
      <c r="E59" s="46">
        <v>0</v>
      </c>
      <c r="F59" s="50">
        <v>0</v>
      </c>
      <c r="G59" s="51">
        <v>47</v>
      </c>
      <c r="H59" s="51">
        <v>42</v>
      </c>
      <c r="I59" s="48">
        <v>1.0055626872058195E-2</v>
      </c>
      <c r="J59" s="50">
        <v>8.1127647618147117E-3</v>
      </c>
      <c r="K59" s="36">
        <v>-47</v>
      </c>
      <c r="L59" s="37">
        <v>42</v>
      </c>
    </row>
    <row r="60" spans="2:20" x14ac:dyDescent="0.25">
      <c r="B60" s="10" t="s">
        <v>52</v>
      </c>
      <c r="C60" s="34">
        <v>0</v>
      </c>
      <c r="D60" s="33">
        <v>0</v>
      </c>
      <c r="E60" s="46">
        <v>0</v>
      </c>
      <c r="F60" s="50">
        <v>0</v>
      </c>
      <c r="G60" s="34">
        <v>0</v>
      </c>
      <c r="H60" s="33">
        <v>0</v>
      </c>
      <c r="I60" s="48">
        <v>0</v>
      </c>
      <c r="J60" s="50">
        <v>0</v>
      </c>
      <c r="K60" s="36">
        <v>0</v>
      </c>
      <c r="L60" s="37">
        <v>0</v>
      </c>
    </row>
    <row r="61" spans="2:20" x14ac:dyDescent="0.25">
      <c r="B61" s="10" t="s">
        <v>53</v>
      </c>
      <c r="C61" s="34">
        <v>0</v>
      </c>
      <c r="D61" s="33">
        <v>0</v>
      </c>
      <c r="E61" s="46">
        <v>0</v>
      </c>
      <c r="F61" s="50">
        <v>0</v>
      </c>
      <c r="G61" s="34">
        <v>0</v>
      </c>
      <c r="H61" s="33">
        <v>0</v>
      </c>
      <c r="I61" s="48">
        <v>0</v>
      </c>
      <c r="J61" s="50">
        <v>0</v>
      </c>
      <c r="K61" s="36">
        <v>0</v>
      </c>
      <c r="L61" s="37">
        <v>0</v>
      </c>
    </row>
    <row r="62" spans="2:20" x14ac:dyDescent="0.25">
      <c r="B62" s="10" t="s">
        <v>54</v>
      </c>
      <c r="C62" s="34">
        <v>0</v>
      </c>
      <c r="D62" s="33">
        <v>0</v>
      </c>
      <c r="E62" s="46">
        <v>0</v>
      </c>
      <c r="F62" s="50">
        <v>0</v>
      </c>
      <c r="G62" s="34">
        <v>0</v>
      </c>
      <c r="H62" s="33">
        <v>0</v>
      </c>
      <c r="I62" s="48">
        <v>0</v>
      </c>
      <c r="J62" s="50">
        <v>0</v>
      </c>
      <c r="K62" s="36">
        <v>0</v>
      </c>
      <c r="L62" s="37">
        <v>0</v>
      </c>
    </row>
    <row r="63" spans="2:20" x14ac:dyDescent="0.25">
      <c r="B63" s="10" t="s">
        <v>55</v>
      </c>
      <c r="C63" s="34">
        <v>0</v>
      </c>
      <c r="D63" s="33">
        <v>0</v>
      </c>
      <c r="E63" s="46">
        <v>0</v>
      </c>
      <c r="F63" s="50">
        <v>0</v>
      </c>
      <c r="G63" s="51">
        <v>53</v>
      </c>
      <c r="H63" s="51">
        <v>61</v>
      </c>
      <c r="I63" s="48">
        <v>1.1339323919554984E-2</v>
      </c>
      <c r="J63" s="50">
        <v>1.2302132321523015E-2</v>
      </c>
      <c r="K63" s="36">
        <v>-53</v>
      </c>
      <c r="L63" s="37">
        <v>61</v>
      </c>
    </row>
    <row r="64" spans="2:20" x14ac:dyDescent="0.25">
      <c r="B64" s="10" t="s">
        <v>56</v>
      </c>
      <c r="C64" s="34">
        <v>0</v>
      </c>
      <c r="D64" s="33">
        <v>0</v>
      </c>
      <c r="E64" s="46">
        <v>0</v>
      </c>
      <c r="F64" s="50">
        <v>0</v>
      </c>
      <c r="G64" s="34">
        <v>0</v>
      </c>
      <c r="H64" s="33">
        <v>0</v>
      </c>
      <c r="I64" s="48">
        <v>0</v>
      </c>
      <c r="J64" s="50">
        <v>0</v>
      </c>
      <c r="K64" s="36">
        <v>0</v>
      </c>
      <c r="L64" s="37">
        <v>0</v>
      </c>
    </row>
    <row r="65" spans="2:19" x14ac:dyDescent="0.25">
      <c r="B65" s="10" t="s">
        <v>57</v>
      </c>
      <c r="C65" s="34">
        <v>0</v>
      </c>
      <c r="D65" s="33">
        <v>0</v>
      </c>
      <c r="E65" s="46">
        <v>0</v>
      </c>
      <c r="F65" s="50">
        <v>0</v>
      </c>
      <c r="G65" s="34">
        <v>0</v>
      </c>
      <c r="H65" s="33">
        <v>0</v>
      </c>
      <c r="I65" s="48">
        <v>0</v>
      </c>
      <c r="J65" s="50">
        <v>0</v>
      </c>
      <c r="K65" s="36">
        <v>0</v>
      </c>
      <c r="L65" s="37">
        <v>0</v>
      </c>
    </row>
    <row r="66" spans="2:19" x14ac:dyDescent="0.25">
      <c r="B66" s="10" t="s">
        <v>58</v>
      </c>
      <c r="C66" s="34">
        <v>0</v>
      </c>
      <c r="D66" s="33">
        <v>0</v>
      </c>
      <c r="E66" s="46">
        <v>0</v>
      </c>
      <c r="F66" s="50">
        <v>0</v>
      </c>
      <c r="G66" s="34">
        <v>0</v>
      </c>
      <c r="H66" s="33">
        <v>0</v>
      </c>
      <c r="I66" s="48">
        <v>0</v>
      </c>
      <c r="J66" s="50">
        <v>0</v>
      </c>
      <c r="K66" s="36">
        <v>0</v>
      </c>
      <c r="L66" s="37">
        <v>0</v>
      </c>
    </row>
    <row r="67" spans="2:19" x14ac:dyDescent="0.25">
      <c r="B67" s="10" t="s">
        <v>59</v>
      </c>
      <c r="C67" s="42">
        <v>29</v>
      </c>
      <c r="D67" s="52">
        <v>52.507142371300304</v>
      </c>
      <c r="E67" s="46">
        <v>3.6006953066799107E-3</v>
      </c>
      <c r="F67" s="50">
        <v>6.4789327006085917E-3</v>
      </c>
      <c r="G67" s="42">
        <v>53</v>
      </c>
      <c r="H67" s="52">
        <v>149.55935276939894</v>
      </c>
      <c r="I67" s="48">
        <v>1.1339323919554984E-2</v>
      </c>
      <c r="J67" s="50">
        <v>3.1700119024264513E-2</v>
      </c>
      <c r="K67" s="36">
        <v>-24</v>
      </c>
      <c r="L67" s="37">
        <v>158.50867484400189</v>
      </c>
    </row>
    <row r="68" spans="2:19" x14ac:dyDescent="0.25">
      <c r="B68" s="6"/>
      <c r="C68" s="34"/>
      <c r="D68" s="33"/>
      <c r="E68" s="33"/>
      <c r="F68" s="55"/>
      <c r="G68" s="34"/>
      <c r="H68" s="33"/>
      <c r="I68" s="49"/>
      <c r="J68" s="45"/>
      <c r="K68"/>
      <c r="L68" s="37"/>
    </row>
    <row r="69" spans="2:19" x14ac:dyDescent="0.25">
      <c r="B69" s="60" t="s">
        <v>60</v>
      </c>
      <c r="C69" s="33">
        <v>4328</v>
      </c>
      <c r="D69" s="33">
        <v>782</v>
      </c>
      <c r="E69" s="46">
        <v>0.53737273404519492</v>
      </c>
      <c r="F69" s="50">
        <v>0.14539369607541239</v>
      </c>
      <c r="G69" s="34">
        <v>2233</v>
      </c>
      <c r="H69" s="33">
        <v>643</v>
      </c>
      <c r="I69" s="48">
        <v>0.47774925117672229</v>
      </c>
      <c r="J69" s="50">
        <v>0.22939963447345416</v>
      </c>
      <c r="K69" s="36">
        <v>2095</v>
      </c>
      <c r="L69" s="37">
        <v>1012.4095021284618</v>
      </c>
      <c r="R69" s="3"/>
      <c r="S69" s="3"/>
    </row>
    <row r="70" spans="2:19" x14ac:dyDescent="0.25">
      <c r="B70" s="61" t="s">
        <v>61</v>
      </c>
      <c r="C70" s="51">
        <v>39</v>
      </c>
      <c r="D70" s="51">
        <v>43</v>
      </c>
      <c r="E70" s="46">
        <v>4.8423143779488453E-3</v>
      </c>
      <c r="F70" s="50">
        <v>5.2491434325544362E-3</v>
      </c>
      <c r="G70" s="51">
        <v>28</v>
      </c>
      <c r="H70" s="51">
        <v>27</v>
      </c>
      <c r="I70" s="48">
        <v>5.9905862216516901E-3</v>
      </c>
      <c r="J70" s="50">
        <v>5.2982098731179459E-3</v>
      </c>
      <c r="K70" s="36">
        <v>11</v>
      </c>
      <c r="L70" s="37">
        <v>50.774009099144415</v>
      </c>
      <c r="R70" s="3"/>
      <c r="S70" s="3"/>
    </row>
    <row r="71" spans="2:19" x14ac:dyDescent="0.25">
      <c r="B71" s="61" t="s">
        <v>62</v>
      </c>
      <c r="C71" s="51">
        <v>133</v>
      </c>
      <c r="D71" s="51">
        <v>99</v>
      </c>
      <c r="E71" s="46">
        <v>1.6513533647876832E-2</v>
      </c>
      <c r="F71" s="50">
        <v>1.1833591456143839E-2</v>
      </c>
      <c r="G71" s="51">
        <v>26</v>
      </c>
      <c r="H71" s="51">
        <v>21</v>
      </c>
      <c r="I71" s="48">
        <v>5.5626872058194268E-3</v>
      </c>
      <c r="J71" s="50">
        <v>3.9519487499058478E-3</v>
      </c>
      <c r="K71" s="36">
        <v>107</v>
      </c>
      <c r="L71" s="37">
        <v>101.20276676059801</v>
      </c>
      <c r="R71" s="3"/>
      <c r="S71" s="3"/>
    </row>
    <row r="72" spans="2:19" x14ac:dyDescent="0.25">
      <c r="B72" s="61" t="s">
        <v>63</v>
      </c>
      <c r="C72" s="51">
        <v>218</v>
      </c>
      <c r="D72" s="51">
        <v>89</v>
      </c>
      <c r="E72" s="46">
        <v>2.7067295753662776E-2</v>
      </c>
      <c r="F72" s="50">
        <v>9.6123395583314723E-3</v>
      </c>
      <c r="G72" s="51">
        <v>214</v>
      </c>
      <c r="H72" s="51">
        <v>84</v>
      </c>
      <c r="I72" s="48">
        <v>4.5785194694052206E-2</v>
      </c>
      <c r="J72" s="50">
        <v>3.6716750460611142E-3</v>
      </c>
      <c r="K72" s="36">
        <v>4</v>
      </c>
      <c r="L72" s="37">
        <v>122.38055401083949</v>
      </c>
      <c r="R72" s="3"/>
      <c r="S72" s="3"/>
    </row>
    <row r="73" spans="2:19" x14ac:dyDescent="0.25">
      <c r="B73" s="61" t="s">
        <v>64</v>
      </c>
      <c r="C73" s="51">
        <v>1</v>
      </c>
      <c r="D73" s="51">
        <v>3</v>
      </c>
      <c r="E73" s="46">
        <v>1.2416190712689348E-4</v>
      </c>
      <c r="F73" s="50">
        <v>3.7164547686666018E-4</v>
      </c>
      <c r="G73" s="34">
        <v>0</v>
      </c>
      <c r="H73" s="33">
        <v>0</v>
      </c>
      <c r="I73" s="48">
        <v>0</v>
      </c>
      <c r="J73" s="50">
        <v>0</v>
      </c>
      <c r="K73" s="36">
        <v>1</v>
      </c>
      <c r="L73" s="37">
        <v>3</v>
      </c>
      <c r="R73" s="3"/>
      <c r="S73" s="3"/>
    </row>
    <row r="74" spans="2:19" x14ac:dyDescent="0.25">
      <c r="B74" s="61" t="s">
        <v>65</v>
      </c>
      <c r="C74" s="51">
        <v>3775</v>
      </c>
      <c r="D74" s="51">
        <v>390</v>
      </c>
      <c r="E74" s="46">
        <v>0.46871119940402284</v>
      </c>
      <c r="F74" s="50">
        <v>0.106089749146126</v>
      </c>
      <c r="G74" s="51">
        <v>1617</v>
      </c>
      <c r="H74" s="51">
        <v>270</v>
      </c>
      <c r="I74" s="48">
        <v>0.34595635430038513</v>
      </c>
      <c r="J74" s="50">
        <v>0.14494065927620486</v>
      </c>
      <c r="K74" s="36">
        <v>2158</v>
      </c>
      <c r="L74" s="37">
        <v>474.34164902525691</v>
      </c>
      <c r="R74" s="3"/>
      <c r="S74" s="3"/>
    </row>
    <row r="75" spans="2:19" x14ac:dyDescent="0.25">
      <c r="B75" s="61" t="s">
        <v>66</v>
      </c>
      <c r="C75" s="51">
        <v>96</v>
      </c>
      <c r="D75" s="51">
        <v>76</v>
      </c>
      <c r="E75" s="46">
        <v>1.1919543084181774E-2</v>
      </c>
      <c r="F75" s="50">
        <v>9.1258713048357719E-3</v>
      </c>
      <c r="G75" s="51">
        <v>100</v>
      </c>
      <c r="H75" s="51">
        <v>59</v>
      </c>
      <c r="I75" s="48">
        <v>2.1394950791613181E-2</v>
      </c>
      <c r="J75" s="50">
        <v>9.5790240056084601E-3</v>
      </c>
      <c r="K75" s="36">
        <v>-4</v>
      </c>
      <c r="L75" s="37">
        <v>96.213304693269947</v>
      </c>
      <c r="R75" s="3"/>
      <c r="S75" s="3"/>
    </row>
    <row r="76" spans="2:19" x14ac:dyDescent="0.25">
      <c r="B76" s="61" t="s">
        <v>67</v>
      </c>
      <c r="C76" s="51">
        <v>43</v>
      </c>
      <c r="D76" s="51">
        <v>46</v>
      </c>
      <c r="E76" s="46">
        <v>5.3389620064564188E-3</v>
      </c>
      <c r="F76" s="50">
        <v>5.609326511217822E-3</v>
      </c>
      <c r="G76" s="51">
        <v>65</v>
      </c>
      <c r="H76" s="51">
        <v>54</v>
      </c>
      <c r="I76" s="48">
        <v>1.3906718014548566E-2</v>
      </c>
      <c r="J76" s="50">
        <v>1.0243257654369011E-2</v>
      </c>
      <c r="K76" s="36">
        <v>-22</v>
      </c>
      <c r="L76" s="37">
        <v>70.936591403872811</v>
      </c>
    </row>
    <row r="77" spans="2:19" x14ac:dyDescent="0.25">
      <c r="B77" s="61" t="s">
        <v>68</v>
      </c>
      <c r="C77" s="42">
        <v>23</v>
      </c>
      <c r="D77" s="52">
        <v>599.67324435895921</v>
      </c>
      <c r="E77" s="46">
        <v>2.8557238639185497E-3</v>
      </c>
      <c r="F77" s="50">
        <v>7.4454352489758832E-2</v>
      </c>
      <c r="G77" s="42">
        <v>183</v>
      </c>
      <c r="H77" s="52">
        <v>425.56550612097305</v>
      </c>
      <c r="I77" s="48">
        <v>3.9152759948652117E-2</v>
      </c>
      <c r="J77" s="50">
        <v>8.9798042629503194E-2</v>
      </c>
      <c r="K77" s="36">
        <v>-160</v>
      </c>
      <c r="L77" s="37">
        <v>735.33257781768373</v>
      </c>
    </row>
    <row r="78" spans="2:19" x14ac:dyDescent="0.25">
      <c r="B78" s="62"/>
      <c r="C78" s="34"/>
      <c r="D78" s="33"/>
      <c r="E78" s="33"/>
      <c r="F78" s="55"/>
      <c r="G78" s="34"/>
      <c r="H78" s="33"/>
      <c r="I78" s="49"/>
      <c r="J78" s="45"/>
      <c r="K78"/>
      <c r="L78" s="37"/>
    </row>
    <row r="79" spans="2:19" x14ac:dyDescent="0.25">
      <c r="B79" s="60" t="s">
        <v>69</v>
      </c>
      <c r="C79" s="33">
        <v>1935</v>
      </c>
      <c r="D79" s="33">
        <v>341</v>
      </c>
      <c r="E79" s="46">
        <v>0.24025329029053885</v>
      </c>
      <c r="F79" s="50">
        <v>6.4293805993104358E-2</v>
      </c>
      <c r="G79" s="34">
        <v>352</v>
      </c>
      <c r="H79" s="33">
        <v>327</v>
      </c>
      <c r="I79" s="48">
        <v>7.531022678647839E-2</v>
      </c>
      <c r="J79" s="50">
        <v>6.3696389848193716E-2</v>
      </c>
      <c r="K79" s="36">
        <v>1583</v>
      </c>
      <c r="L79" s="37">
        <v>472.45105566608697</v>
      </c>
      <c r="R79" s="3"/>
      <c r="S79" s="3"/>
    </row>
    <row r="80" spans="2:19" x14ac:dyDescent="0.25">
      <c r="B80" s="61" t="s">
        <v>70</v>
      </c>
      <c r="C80" s="33">
        <v>0</v>
      </c>
      <c r="D80" s="33">
        <v>0</v>
      </c>
      <c r="E80" s="46">
        <v>0</v>
      </c>
      <c r="F80" s="50">
        <v>0</v>
      </c>
      <c r="G80" s="34">
        <v>0</v>
      </c>
      <c r="H80" s="33">
        <v>0</v>
      </c>
      <c r="I80" s="48">
        <v>0</v>
      </c>
      <c r="J80" s="50">
        <v>0</v>
      </c>
      <c r="K80" s="36">
        <v>0</v>
      </c>
      <c r="L80" s="37">
        <v>0</v>
      </c>
      <c r="R80" s="3"/>
      <c r="S80" s="3"/>
    </row>
    <row r="81" spans="2:19" x14ac:dyDescent="0.25">
      <c r="B81" s="61" t="s">
        <v>71</v>
      </c>
      <c r="C81" s="51">
        <v>1129</v>
      </c>
      <c r="D81" s="51">
        <v>120</v>
      </c>
      <c r="E81" s="46">
        <v>0.14017879314626272</v>
      </c>
      <c r="F81" s="50">
        <v>3.1921231412836835E-2</v>
      </c>
      <c r="G81" s="51">
        <v>116</v>
      </c>
      <c r="H81" s="51">
        <v>66</v>
      </c>
      <c r="I81" s="48">
        <v>2.4818142918271287E-2</v>
      </c>
      <c r="J81" s="50">
        <v>1.0414106959119634E-2</v>
      </c>
      <c r="K81" s="36">
        <v>1013</v>
      </c>
      <c r="L81" s="37">
        <v>136.95254652615992</v>
      </c>
      <c r="R81" s="3"/>
      <c r="S81" s="3"/>
    </row>
    <row r="82" spans="2:19" x14ac:dyDescent="0.25">
      <c r="B82" s="61" t="s">
        <v>72</v>
      </c>
      <c r="C82" s="33">
        <v>0</v>
      </c>
      <c r="D82" s="33">
        <v>0</v>
      </c>
      <c r="E82" s="46">
        <v>0</v>
      </c>
      <c r="F82" s="50">
        <v>0</v>
      </c>
      <c r="G82" s="34">
        <v>0</v>
      </c>
      <c r="H82" s="33">
        <v>0</v>
      </c>
      <c r="I82" s="48">
        <v>0</v>
      </c>
      <c r="J82" s="50">
        <v>0</v>
      </c>
      <c r="K82" s="36">
        <v>0</v>
      </c>
      <c r="L82" s="37">
        <v>0</v>
      </c>
      <c r="R82" s="3"/>
      <c r="S82" s="3"/>
    </row>
    <row r="83" spans="2:19" x14ac:dyDescent="0.25">
      <c r="B83" s="61" t="s">
        <v>73</v>
      </c>
      <c r="C83" s="33">
        <v>0</v>
      </c>
      <c r="D83" s="33">
        <v>0</v>
      </c>
      <c r="E83" s="46">
        <v>0</v>
      </c>
      <c r="F83" s="50">
        <v>0</v>
      </c>
      <c r="G83" s="34">
        <v>0</v>
      </c>
      <c r="H83" s="33">
        <v>0</v>
      </c>
      <c r="I83" s="48">
        <v>0</v>
      </c>
      <c r="J83" s="50">
        <v>0</v>
      </c>
      <c r="K83" s="36">
        <v>0</v>
      </c>
      <c r="L83" s="37">
        <v>0</v>
      </c>
    </row>
    <row r="84" spans="2:19" x14ac:dyDescent="0.25">
      <c r="B84" s="61" t="s">
        <v>74</v>
      </c>
      <c r="C84" s="51">
        <v>12</v>
      </c>
      <c r="D84" s="51">
        <v>20</v>
      </c>
      <c r="E84" s="46">
        <v>1.4899428855227217E-3</v>
      </c>
      <c r="F84" s="50">
        <v>2.4650426693956762E-3</v>
      </c>
      <c r="G84" s="51">
        <v>41</v>
      </c>
      <c r="H84" s="51">
        <v>50</v>
      </c>
      <c r="I84" s="48">
        <v>8.771929824561403E-3</v>
      </c>
      <c r="J84" s="50">
        <v>1.0152599898505315E-2</v>
      </c>
      <c r="K84" s="36">
        <v>-29</v>
      </c>
      <c r="L84" s="37">
        <v>53.851648071345032</v>
      </c>
    </row>
    <row r="85" spans="2:19" x14ac:dyDescent="0.25">
      <c r="B85" s="61" t="s">
        <v>75</v>
      </c>
      <c r="C85" s="51">
        <v>9</v>
      </c>
      <c r="D85" s="51">
        <v>7</v>
      </c>
      <c r="E85" s="46">
        <v>1.1174571641420412E-3</v>
      </c>
      <c r="F85" s="50">
        <v>8.3949231989807261E-4</v>
      </c>
      <c r="G85" s="34">
        <v>0</v>
      </c>
      <c r="H85" s="33">
        <v>0</v>
      </c>
      <c r="I85" s="48">
        <v>0</v>
      </c>
      <c r="J85" s="50">
        <v>0</v>
      </c>
      <c r="K85" s="36">
        <v>9</v>
      </c>
      <c r="L85" s="37">
        <v>7</v>
      </c>
    </row>
    <row r="86" spans="2:19" x14ac:dyDescent="0.25">
      <c r="B86" s="61" t="s">
        <v>76</v>
      </c>
      <c r="C86" s="33">
        <v>0</v>
      </c>
      <c r="D86" s="33">
        <v>0</v>
      </c>
      <c r="E86" s="46">
        <v>0</v>
      </c>
      <c r="F86" s="50">
        <v>0</v>
      </c>
      <c r="G86" s="34">
        <v>0</v>
      </c>
      <c r="H86" s="33">
        <v>0</v>
      </c>
      <c r="I86" s="48">
        <v>0</v>
      </c>
      <c r="J86" s="50">
        <v>0</v>
      </c>
      <c r="K86" s="36">
        <v>0</v>
      </c>
      <c r="L86" s="37">
        <v>0</v>
      </c>
    </row>
    <row r="87" spans="2:19" x14ac:dyDescent="0.25">
      <c r="B87" s="61" t="s">
        <v>77</v>
      </c>
      <c r="C87" s="33">
        <v>0</v>
      </c>
      <c r="D87" s="33">
        <v>0</v>
      </c>
      <c r="E87" s="46">
        <v>0</v>
      </c>
      <c r="F87" s="50">
        <v>0</v>
      </c>
      <c r="G87" s="34">
        <v>0</v>
      </c>
      <c r="H87" s="33">
        <v>0</v>
      </c>
      <c r="I87" s="48">
        <v>0</v>
      </c>
      <c r="J87" s="50">
        <v>0</v>
      </c>
      <c r="K87" s="36">
        <v>0</v>
      </c>
      <c r="L87" s="37">
        <v>0</v>
      </c>
    </row>
    <row r="88" spans="2:19" x14ac:dyDescent="0.25">
      <c r="B88" s="61" t="s">
        <v>40</v>
      </c>
      <c r="C88" s="51">
        <v>710</v>
      </c>
      <c r="D88" s="51">
        <v>102</v>
      </c>
      <c r="E88" s="46">
        <v>8.8154954060094368E-2</v>
      </c>
      <c r="F88" s="50">
        <v>2.1807786237175424E-2</v>
      </c>
      <c r="G88" s="51">
        <v>79</v>
      </c>
      <c r="H88" s="51">
        <v>61</v>
      </c>
      <c r="I88" s="48">
        <v>1.690201112537441E-2</v>
      </c>
      <c r="J88" s="50">
        <v>1.1320246846456333E-2</v>
      </c>
      <c r="K88" s="36">
        <v>631</v>
      </c>
      <c r="L88" s="37">
        <v>118.84864324004714</v>
      </c>
    </row>
    <row r="89" spans="2:19" x14ac:dyDescent="0.25">
      <c r="B89" s="61" t="s">
        <v>78</v>
      </c>
      <c r="C89" s="51">
        <v>5</v>
      </c>
      <c r="D89" s="51">
        <v>7</v>
      </c>
      <c r="E89" s="46">
        <v>6.2080953563446739E-4</v>
      </c>
      <c r="F89" s="50">
        <v>8.6009387624957109E-4</v>
      </c>
      <c r="G89" s="34">
        <v>0</v>
      </c>
      <c r="H89" s="33">
        <v>0</v>
      </c>
      <c r="I89" s="48">
        <v>0</v>
      </c>
      <c r="J89" s="50">
        <v>0</v>
      </c>
      <c r="K89" s="36">
        <v>5</v>
      </c>
      <c r="L89" s="37">
        <v>7</v>
      </c>
    </row>
    <row r="90" spans="2:19" x14ac:dyDescent="0.25">
      <c r="B90" s="10" t="s">
        <v>79</v>
      </c>
      <c r="C90" s="42">
        <v>79</v>
      </c>
      <c r="D90" s="52">
        <v>228.06139524259689</v>
      </c>
      <c r="E90" s="46">
        <v>9.8087906630245844E-3</v>
      </c>
      <c r="F90" s="50">
        <v>2.8247550564079692E-2</v>
      </c>
      <c r="G90" s="42">
        <v>116</v>
      </c>
      <c r="H90" s="52">
        <v>164.89390528457989</v>
      </c>
      <c r="I90" s="48">
        <v>2.4818142918271287E-2</v>
      </c>
      <c r="J90" s="50">
        <v>3.396566044195392E-2</v>
      </c>
      <c r="K90" s="36">
        <v>-37</v>
      </c>
      <c r="L90" s="37">
        <v>281.42849891224591</v>
      </c>
    </row>
    <row r="91" spans="2:19" x14ac:dyDescent="0.25">
      <c r="B91" s="6"/>
      <c r="C91" s="34"/>
      <c r="D91" s="33"/>
      <c r="E91" s="33"/>
      <c r="F91" s="55"/>
      <c r="G91" s="34"/>
      <c r="H91" s="33"/>
      <c r="I91" s="49"/>
      <c r="J91" s="45"/>
      <c r="K91"/>
      <c r="L91" s="37"/>
    </row>
    <row r="92" spans="2:19" x14ac:dyDescent="0.25">
      <c r="B92" s="8" t="s">
        <v>80</v>
      </c>
      <c r="C92" s="34">
        <v>0</v>
      </c>
      <c r="D92" s="33">
        <v>0</v>
      </c>
      <c r="E92" s="46">
        <v>0</v>
      </c>
      <c r="F92" s="50">
        <v>0</v>
      </c>
      <c r="G92" s="51">
        <v>9</v>
      </c>
      <c r="H92" s="51">
        <v>15</v>
      </c>
      <c r="I92" s="48">
        <v>1.9255455712451862E-3</v>
      </c>
      <c r="J92" s="50">
        <v>3.122789815330125E-3</v>
      </c>
      <c r="K92" s="36">
        <v>-9</v>
      </c>
      <c r="L92" s="37">
        <v>15.000000000000002</v>
      </c>
    </row>
    <row r="93" spans="2:19" x14ac:dyDescent="0.25">
      <c r="B93" s="6" t="s">
        <v>81</v>
      </c>
      <c r="C93" s="34">
        <v>0</v>
      </c>
      <c r="D93" s="33">
        <v>0</v>
      </c>
      <c r="E93" s="46">
        <v>0</v>
      </c>
      <c r="F93" s="50">
        <v>0</v>
      </c>
      <c r="G93" s="34">
        <v>0</v>
      </c>
      <c r="H93" s="33">
        <v>0</v>
      </c>
      <c r="I93" s="48">
        <v>0</v>
      </c>
      <c r="J93" s="50">
        <v>0</v>
      </c>
      <c r="K93" s="36">
        <v>0</v>
      </c>
      <c r="L93" s="37">
        <v>0</v>
      </c>
    </row>
    <row r="94" spans="2:19" x14ac:dyDescent="0.25">
      <c r="B94" s="6" t="s">
        <v>82</v>
      </c>
      <c r="C94" s="34">
        <v>0</v>
      </c>
      <c r="D94" s="33">
        <v>0</v>
      </c>
      <c r="E94" s="46">
        <v>0</v>
      </c>
      <c r="F94" s="50">
        <v>0</v>
      </c>
      <c r="G94" s="51">
        <v>9</v>
      </c>
      <c r="H94" s="51">
        <v>15</v>
      </c>
      <c r="I94" s="48">
        <v>1.9255455712451862E-3</v>
      </c>
      <c r="J94" s="50">
        <v>3.122789815330125E-3</v>
      </c>
      <c r="K94" s="36">
        <v>-9</v>
      </c>
      <c r="L94" s="37">
        <v>15.000000000000002</v>
      </c>
    </row>
    <row r="95" spans="2:19" x14ac:dyDescent="0.25">
      <c r="B95" s="6" t="s">
        <v>83</v>
      </c>
      <c r="C95" s="34">
        <v>0</v>
      </c>
      <c r="D95" s="33">
        <v>0</v>
      </c>
      <c r="E95" s="46">
        <v>0</v>
      </c>
      <c r="F95" s="50">
        <v>0</v>
      </c>
      <c r="G95" s="34">
        <v>0</v>
      </c>
      <c r="H95" s="33">
        <v>0</v>
      </c>
      <c r="I95" s="48">
        <v>0</v>
      </c>
      <c r="J95" s="50">
        <v>0</v>
      </c>
      <c r="K95" s="36">
        <v>0</v>
      </c>
      <c r="L95" s="37">
        <v>0</v>
      </c>
    </row>
    <row r="96" spans="2:19" x14ac:dyDescent="0.25">
      <c r="B96" s="6"/>
      <c r="C96" s="34"/>
      <c r="D96" s="33"/>
      <c r="E96" s="33"/>
      <c r="F96" s="55"/>
      <c r="G96" s="34"/>
      <c r="H96" s="33"/>
      <c r="I96" s="48"/>
      <c r="J96" s="50"/>
      <c r="K96"/>
      <c r="L96" s="37"/>
    </row>
    <row r="97" spans="2:12" x14ac:dyDescent="0.25">
      <c r="B97" s="5" t="s">
        <v>84</v>
      </c>
      <c r="C97" s="56">
        <v>63</v>
      </c>
      <c r="D97" s="68">
        <v>1086.9614065953369</v>
      </c>
      <c r="E97" s="57">
        <v>1.9451648758799555E-3</v>
      </c>
      <c r="F97" s="58">
        <v>8.4102883839646276E-3</v>
      </c>
      <c r="G97" s="56">
        <v>47</v>
      </c>
      <c r="H97" s="68">
        <v>1311.875451451398</v>
      </c>
      <c r="I97" s="59">
        <v>1.6202426916712631E-3</v>
      </c>
      <c r="J97" s="58">
        <v>0</v>
      </c>
      <c r="K97" s="38">
        <v>16</v>
      </c>
      <c r="L97" s="39">
        <v>1703.6731786198084</v>
      </c>
    </row>
    <row r="98" spans="2:12" x14ac:dyDescent="0.25">
      <c r="B98" s="1" t="s">
        <v>85</v>
      </c>
    </row>
    <row r="99" spans="2:12" x14ac:dyDescent="0.25">
      <c r="B99" s="4" t="s">
        <v>86</v>
      </c>
    </row>
    <row r="102" spans="2:12" x14ac:dyDescent="0.25">
      <c r="G102" s="2"/>
    </row>
  </sheetData>
  <printOptions horizontalCentered="1" verticalCentered="1"/>
  <pageMargins left="0" right="0" top="0" bottom="0" header="0" footer="0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2FFC-521C-4B7B-B1D7-8D9B5CA6F69A}">
  <dimension ref="B6:J26"/>
  <sheetViews>
    <sheetView workbookViewId="0">
      <selection activeCell="H23" sqref="H23"/>
    </sheetView>
  </sheetViews>
  <sheetFormatPr defaultRowHeight="12.6" x14ac:dyDescent="0.25"/>
  <sheetData>
    <row r="6" spans="2:10" x14ac:dyDescent="0.25">
      <c r="B6" t="s">
        <v>45</v>
      </c>
      <c r="C6">
        <v>45</v>
      </c>
      <c r="D6">
        <v>69</v>
      </c>
      <c r="G6" t="s">
        <v>87</v>
      </c>
      <c r="H6" t="s">
        <v>88</v>
      </c>
      <c r="I6" t="s">
        <v>89</v>
      </c>
      <c r="J6" t="s">
        <v>90</v>
      </c>
    </row>
    <row r="7" spans="2:10" x14ac:dyDescent="0.25">
      <c r="B7" t="s">
        <v>46</v>
      </c>
      <c r="C7">
        <v>0</v>
      </c>
      <c r="D7">
        <v>0</v>
      </c>
      <c r="G7" s="40" t="s">
        <v>91</v>
      </c>
      <c r="H7">
        <v>39</v>
      </c>
      <c r="I7">
        <v>683.29006568675447</v>
      </c>
      <c r="J7">
        <v>43</v>
      </c>
    </row>
    <row r="8" spans="2:10" x14ac:dyDescent="0.25">
      <c r="B8" t="s">
        <v>47</v>
      </c>
      <c r="C8">
        <v>0</v>
      </c>
      <c r="D8">
        <v>0</v>
      </c>
      <c r="G8" s="40" t="s">
        <v>92</v>
      </c>
      <c r="H8">
        <v>10</v>
      </c>
      <c r="I8">
        <v>94.60370839145979</v>
      </c>
      <c r="J8">
        <v>16</v>
      </c>
    </row>
    <row r="9" spans="2:10" x14ac:dyDescent="0.25">
      <c r="B9" t="s">
        <v>48</v>
      </c>
      <c r="C9">
        <v>0</v>
      </c>
      <c r="D9">
        <v>0</v>
      </c>
      <c r="G9" s="40" t="s">
        <v>93</v>
      </c>
      <c r="H9">
        <v>133</v>
      </c>
      <c r="I9">
        <v>3621.9177575964745</v>
      </c>
      <c r="J9">
        <v>99</v>
      </c>
    </row>
    <row r="10" spans="2:10" x14ac:dyDescent="0.25">
      <c r="B10" t="s">
        <v>49</v>
      </c>
      <c r="C10">
        <v>0</v>
      </c>
      <c r="D10">
        <v>0</v>
      </c>
      <c r="G10" s="40" t="s">
        <v>94</v>
      </c>
      <c r="H10">
        <v>218</v>
      </c>
      <c r="I10">
        <v>2927.1717740966915</v>
      </c>
      <c r="J10">
        <v>89</v>
      </c>
    </row>
    <row r="11" spans="2:10" x14ac:dyDescent="0.25">
      <c r="B11" t="s">
        <v>20</v>
      </c>
      <c r="C11">
        <v>16</v>
      </c>
      <c r="D11">
        <v>22</v>
      </c>
      <c r="G11" s="40" t="s">
        <v>95</v>
      </c>
      <c r="H11">
        <v>1</v>
      </c>
      <c r="I11">
        <v>3.3259116231372587</v>
      </c>
      <c r="J11">
        <v>3</v>
      </c>
    </row>
    <row r="12" spans="2:10" x14ac:dyDescent="0.25">
      <c r="B12" t="s">
        <v>50</v>
      </c>
      <c r="C12">
        <v>0</v>
      </c>
      <c r="D12">
        <v>0</v>
      </c>
      <c r="G12" s="40" t="s">
        <v>96</v>
      </c>
      <c r="H12">
        <v>3775</v>
      </c>
      <c r="I12">
        <v>56207.90643101967</v>
      </c>
      <c r="J12">
        <v>390</v>
      </c>
    </row>
    <row r="13" spans="2:10" x14ac:dyDescent="0.25">
      <c r="B13" t="s">
        <v>51</v>
      </c>
      <c r="C13">
        <v>0</v>
      </c>
      <c r="D13">
        <v>0</v>
      </c>
      <c r="G13" s="40" t="s">
        <v>97</v>
      </c>
      <c r="H13">
        <v>5</v>
      </c>
      <c r="I13">
        <v>23.650927097864948</v>
      </c>
      <c r="J13">
        <v>8</v>
      </c>
    </row>
    <row r="14" spans="2:10" x14ac:dyDescent="0.25">
      <c r="B14" t="s">
        <v>52</v>
      </c>
      <c r="C14">
        <v>0</v>
      </c>
      <c r="D14">
        <v>0</v>
      </c>
      <c r="G14" s="40" t="s">
        <v>98</v>
      </c>
      <c r="H14">
        <v>96</v>
      </c>
      <c r="I14">
        <v>2134.4961705823116</v>
      </c>
      <c r="J14">
        <v>76</v>
      </c>
    </row>
    <row r="15" spans="2:10" x14ac:dyDescent="0.25">
      <c r="B15" t="s">
        <v>53</v>
      </c>
      <c r="C15">
        <v>0</v>
      </c>
      <c r="D15">
        <v>0</v>
      </c>
      <c r="G15" s="40" t="s">
        <v>99</v>
      </c>
      <c r="H15">
        <v>43</v>
      </c>
      <c r="I15">
        <v>781.95877717315989</v>
      </c>
      <c r="J15">
        <v>46</v>
      </c>
    </row>
    <row r="16" spans="2:10" x14ac:dyDescent="0.25">
      <c r="B16" t="s">
        <v>54</v>
      </c>
      <c r="C16">
        <v>0</v>
      </c>
      <c r="D16">
        <v>0</v>
      </c>
      <c r="G16" s="40" t="s">
        <v>100</v>
      </c>
      <c r="H16">
        <v>8</v>
      </c>
      <c r="I16">
        <v>53.21458597019614</v>
      </c>
      <c r="J16">
        <v>12</v>
      </c>
    </row>
    <row r="17" spans="2:10" x14ac:dyDescent="0.25">
      <c r="B17" t="s">
        <v>55</v>
      </c>
      <c r="C17">
        <v>0</v>
      </c>
      <c r="D17">
        <v>0</v>
      </c>
      <c r="G17" s="40" t="s">
        <v>101</v>
      </c>
      <c r="H17">
        <v>4328</v>
      </c>
      <c r="I17">
        <v>66531.536109237728</v>
      </c>
      <c r="J17">
        <v>782</v>
      </c>
    </row>
    <row r="18" spans="2:10" x14ac:dyDescent="0.25">
      <c r="B18" t="s">
        <v>56</v>
      </c>
      <c r="C18">
        <v>0</v>
      </c>
      <c r="D18">
        <v>0</v>
      </c>
    </row>
    <row r="19" spans="2:10" x14ac:dyDescent="0.25">
      <c r="B19" t="s">
        <v>57</v>
      </c>
      <c r="C19">
        <v>0</v>
      </c>
      <c r="D19">
        <v>0</v>
      </c>
    </row>
    <row r="20" spans="2:10" x14ac:dyDescent="0.25">
      <c r="B20" t="s">
        <v>58</v>
      </c>
      <c r="C20">
        <v>0</v>
      </c>
      <c r="D20">
        <v>0</v>
      </c>
    </row>
    <row r="21" spans="2:10" x14ac:dyDescent="0.25">
      <c r="B21" t="s">
        <v>59</v>
      </c>
      <c r="C21">
        <v>29</v>
      </c>
      <c r="D21">
        <v>47</v>
      </c>
    </row>
    <row r="22" spans="2:10" ht="14.4" x14ac:dyDescent="0.3">
      <c r="H22" s="35">
        <v>4328</v>
      </c>
      <c r="I22" s="35">
        <v>66531.536109237728</v>
      </c>
    </row>
    <row r="23" spans="2:10" x14ac:dyDescent="0.25">
      <c r="G23" t="s">
        <v>102</v>
      </c>
      <c r="H23" t="e">
        <f>GETPIVOTDATA("Sum of Workers_in_flow",$B$6)-H22</f>
        <v>#REF!</v>
      </c>
      <c r="I23">
        <v>746</v>
      </c>
      <c r="J23" t="s">
        <v>103</v>
      </c>
    </row>
    <row r="24" spans="2:10" ht="14.4" x14ac:dyDescent="0.3">
      <c r="C24">
        <v>269</v>
      </c>
      <c r="D24" s="35">
        <v>4389.464251069372</v>
      </c>
      <c r="H24" t="e">
        <f>H22-H23</f>
        <v>#REF!</v>
      </c>
      <c r="I24">
        <f>I22+I23</f>
        <v>67277.536109237728</v>
      </c>
    </row>
    <row r="25" spans="2:10" x14ac:dyDescent="0.25">
      <c r="C25">
        <f>SUM(B10:B18)</f>
        <v>0</v>
      </c>
      <c r="D25">
        <f>SUM(C10:C18)</f>
        <v>16</v>
      </c>
    </row>
    <row r="26" spans="2:10" x14ac:dyDescent="0.25">
      <c r="C26">
        <f>C24-C25</f>
        <v>269</v>
      </c>
      <c r="D26">
        <f>D24+D25</f>
        <v>4405.464251069372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1227A-6F24-4BEE-B128-D59FD83F46BC}"/>
</file>

<file path=customXml/itemProps2.xml><?xml version="1.0" encoding="utf-8"?>
<ds:datastoreItem xmlns:ds="http://schemas.openxmlformats.org/officeDocument/2006/customXml" ds:itemID="{D1439AFC-433F-4519-A42E-06B4631FB2A0}"/>
</file>

<file path=customXml/itemProps3.xml><?xml version="1.0" encoding="utf-8"?>
<ds:datastoreItem xmlns:ds="http://schemas.openxmlformats.org/officeDocument/2006/customXml" ds:itemID="{9053F4D1-E802-4EF7-AEAB-8E29CD696D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Alle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 Chen</dc:creator>
  <cp:keywords/>
  <dc:description/>
  <cp:lastModifiedBy>SK1_A</cp:lastModifiedBy>
  <cp:revision/>
  <dcterms:created xsi:type="dcterms:W3CDTF">2015-09-14T17:30:30Z</dcterms:created>
  <dcterms:modified xsi:type="dcterms:W3CDTF">2020-12-26T17:50:40Z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60000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</Properties>
</file>