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300" windowHeight="900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U50" i="1" l="1"/>
  <c r="V50" i="1" s="1"/>
  <c r="N50" i="1"/>
  <c r="T50" i="1" s="1"/>
  <c r="M50" i="1"/>
  <c r="S50" i="1" s="1"/>
  <c r="L50" i="1"/>
  <c r="R50" i="1" s="1"/>
  <c r="K50" i="1"/>
  <c r="Q50" i="1" s="1"/>
  <c r="J50" i="1"/>
  <c r="P50" i="1" s="1"/>
  <c r="V49" i="1"/>
  <c r="U49" i="1"/>
  <c r="T49" i="1"/>
  <c r="R49" i="1"/>
  <c r="P49" i="1"/>
  <c r="N49" i="1"/>
  <c r="M49" i="1"/>
  <c r="S49" i="1" s="1"/>
  <c r="L49" i="1"/>
  <c r="K49" i="1"/>
  <c r="Q49" i="1" s="1"/>
  <c r="J49" i="1"/>
  <c r="V48" i="1"/>
  <c r="U48" i="1"/>
  <c r="T48" i="1"/>
  <c r="R48" i="1"/>
  <c r="P48" i="1"/>
  <c r="N48" i="1"/>
  <c r="M48" i="1"/>
  <c r="S48" i="1" s="1"/>
  <c r="L48" i="1"/>
  <c r="K48" i="1"/>
  <c r="Q48" i="1" s="1"/>
  <c r="J48" i="1"/>
  <c r="V47" i="1"/>
  <c r="U47" i="1"/>
  <c r="T47" i="1"/>
  <c r="R47" i="1"/>
  <c r="P47" i="1"/>
  <c r="N47" i="1"/>
  <c r="M47" i="1"/>
  <c r="S47" i="1" s="1"/>
  <c r="L47" i="1"/>
  <c r="K47" i="1"/>
  <c r="Q47" i="1" s="1"/>
  <c r="J47" i="1"/>
  <c r="V46" i="1"/>
  <c r="U46" i="1"/>
  <c r="T46" i="1"/>
  <c r="S46" i="1"/>
  <c r="R46" i="1"/>
  <c r="Q46" i="1"/>
  <c r="P46" i="1"/>
  <c r="N46" i="1"/>
  <c r="M46" i="1"/>
  <c r="L46" i="1"/>
  <c r="K46" i="1"/>
  <c r="J46" i="1"/>
  <c r="V45" i="1"/>
  <c r="U45" i="1"/>
  <c r="N45" i="1"/>
  <c r="T45" i="1" s="1"/>
  <c r="M45" i="1"/>
  <c r="S45" i="1" s="1"/>
  <c r="L45" i="1"/>
  <c r="R45" i="1" s="1"/>
  <c r="K45" i="1"/>
  <c r="Q45" i="1" s="1"/>
  <c r="J45" i="1"/>
  <c r="P45" i="1" s="1"/>
  <c r="V44" i="1"/>
  <c r="U44" i="1"/>
  <c r="T44" i="1"/>
  <c r="S44" i="1"/>
  <c r="R44" i="1"/>
  <c r="Q44" i="1"/>
  <c r="P44" i="1"/>
  <c r="N44" i="1"/>
  <c r="M44" i="1"/>
  <c r="L44" i="1"/>
  <c r="K44" i="1"/>
  <c r="J44" i="1"/>
  <c r="V43" i="1"/>
  <c r="U43" i="1"/>
  <c r="N43" i="1"/>
  <c r="T43" i="1" s="1"/>
  <c r="M43" i="1"/>
  <c r="S43" i="1" s="1"/>
  <c r="L43" i="1"/>
  <c r="R43" i="1" s="1"/>
  <c r="K43" i="1"/>
  <c r="Q43" i="1" s="1"/>
  <c r="J43" i="1"/>
  <c r="P43" i="1" s="1"/>
  <c r="V42" i="1"/>
  <c r="U42" i="1"/>
  <c r="N42" i="1"/>
  <c r="T42" i="1" s="1"/>
  <c r="M42" i="1"/>
  <c r="S42" i="1" s="1"/>
  <c r="L42" i="1"/>
  <c r="R42" i="1" s="1"/>
  <c r="K42" i="1"/>
  <c r="Q42" i="1" s="1"/>
  <c r="J42" i="1"/>
  <c r="P42" i="1" s="1"/>
  <c r="V41" i="1"/>
  <c r="U41" i="1"/>
  <c r="N41" i="1"/>
  <c r="T41" i="1" s="1"/>
  <c r="M41" i="1"/>
  <c r="S41" i="1" s="1"/>
  <c r="L41" i="1"/>
  <c r="R41" i="1" s="1"/>
  <c r="K41" i="1"/>
  <c r="Q41" i="1" s="1"/>
  <c r="J41" i="1"/>
  <c r="P41" i="1" s="1"/>
  <c r="V40" i="1"/>
  <c r="U40" i="1"/>
  <c r="N40" i="1"/>
  <c r="T40" i="1" s="1"/>
  <c r="M40" i="1"/>
  <c r="S40" i="1" s="1"/>
  <c r="L40" i="1"/>
  <c r="R40" i="1" s="1"/>
  <c r="K40" i="1"/>
  <c r="Q40" i="1" s="1"/>
  <c r="J40" i="1"/>
  <c r="P40" i="1" s="1"/>
  <c r="V39" i="1"/>
  <c r="U39" i="1"/>
  <c r="N39" i="1"/>
  <c r="T39" i="1" s="1"/>
  <c r="M39" i="1"/>
  <c r="S39" i="1" s="1"/>
  <c r="L39" i="1"/>
  <c r="R39" i="1" s="1"/>
  <c r="K39" i="1"/>
  <c r="Q39" i="1" s="1"/>
  <c r="J39" i="1"/>
  <c r="P39" i="1" s="1"/>
  <c r="V38" i="1"/>
  <c r="U38" i="1"/>
  <c r="T38" i="1"/>
  <c r="S38" i="1"/>
  <c r="R38" i="1"/>
  <c r="Q38" i="1"/>
  <c r="P38" i="1"/>
  <c r="N38" i="1"/>
  <c r="M38" i="1"/>
  <c r="L38" i="1"/>
  <c r="K38" i="1"/>
  <c r="J38" i="1"/>
  <c r="V37" i="1"/>
  <c r="U37" i="1"/>
  <c r="N37" i="1"/>
  <c r="T37" i="1" s="1"/>
  <c r="M37" i="1"/>
  <c r="S37" i="1" s="1"/>
  <c r="L37" i="1"/>
  <c r="R37" i="1" s="1"/>
  <c r="K37" i="1"/>
  <c r="Q37" i="1" s="1"/>
  <c r="J37" i="1"/>
  <c r="P37" i="1" s="1"/>
  <c r="V36" i="1"/>
  <c r="U36" i="1"/>
  <c r="T36" i="1"/>
  <c r="S36" i="1"/>
  <c r="R36" i="1"/>
  <c r="Q36" i="1"/>
  <c r="P36" i="1"/>
  <c r="N36" i="1"/>
  <c r="M36" i="1"/>
  <c r="L36" i="1"/>
  <c r="K36" i="1"/>
  <c r="J36" i="1"/>
  <c r="V35" i="1"/>
  <c r="U35" i="1"/>
  <c r="T35" i="1"/>
  <c r="R35" i="1"/>
  <c r="P35" i="1"/>
  <c r="N35" i="1"/>
  <c r="M35" i="1"/>
  <c r="S35" i="1" s="1"/>
  <c r="L35" i="1"/>
  <c r="K35" i="1"/>
  <c r="Q35" i="1" s="1"/>
  <c r="J35" i="1"/>
  <c r="V34" i="1"/>
  <c r="U34" i="1"/>
  <c r="T34" i="1"/>
  <c r="R34" i="1"/>
  <c r="P34" i="1"/>
  <c r="N34" i="1"/>
  <c r="M34" i="1"/>
  <c r="S34" i="1" s="1"/>
  <c r="L34" i="1"/>
  <c r="K34" i="1"/>
  <c r="Q34" i="1" s="1"/>
  <c r="J34" i="1"/>
  <c r="V33" i="1"/>
  <c r="U33" i="1"/>
  <c r="T33" i="1"/>
  <c r="R33" i="1"/>
  <c r="P33" i="1"/>
  <c r="N33" i="1"/>
  <c r="M33" i="1"/>
  <c r="S33" i="1" s="1"/>
  <c r="L33" i="1"/>
  <c r="K33" i="1"/>
  <c r="Q33" i="1" s="1"/>
  <c r="J33" i="1"/>
  <c r="V32" i="1"/>
  <c r="U32" i="1"/>
  <c r="T32" i="1"/>
  <c r="S32" i="1"/>
  <c r="R32" i="1"/>
  <c r="Q32" i="1"/>
  <c r="P32" i="1"/>
  <c r="N32" i="1"/>
  <c r="M32" i="1"/>
  <c r="L32" i="1"/>
  <c r="K32" i="1"/>
  <c r="J32" i="1"/>
  <c r="V31" i="1"/>
  <c r="U31" i="1"/>
  <c r="T31" i="1"/>
  <c r="R31" i="1"/>
  <c r="P31" i="1"/>
  <c r="N31" i="1"/>
  <c r="M31" i="1"/>
  <c r="S31" i="1" s="1"/>
  <c r="L31" i="1"/>
  <c r="K31" i="1"/>
  <c r="Q31" i="1" s="1"/>
  <c r="J31" i="1"/>
  <c r="V30" i="1"/>
  <c r="U30" i="1"/>
  <c r="T30" i="1"/>
  <c r="S30" i="1"/>
  <c r="R30" i="1"/>
  <c r="Q30" i="1"/>
  <c r="P30" i="1"/>
  <c r="N30" i="1"/>
  <c r="M30" i="1"/>
  <c r="L30" i="1"/>
  <c r="K30" i="1"/>
  <c r="J30" i="1"/>
  <c r="V29" i="1"/>
  <c r="U29" i="1"/>
  <c r="T29" i="1"/>
  <c r="R29" i="1"/>
  <c r="P29" i="1"/>
  <c r="N29" i="1"/>
  <c r="M29" i="1"/>
  <c r="S29" i="1" s="1"/>
  <c r="L29" i="1"/>
  <c r="K29" i="1"/>
  <c r="Q29" i="1" s="1"/>
  <c r="J29" i="1"/>
  <c r="V28" i="1"/>
  <c r="U28" i="1"/>
  <c r="T28" i="1"/>
  <c r="R28" i="1"/>
  <c r="P28" i="1"/>
  <c r="N28" i="1"/>
  <c r="M28" i="1"/>
  <c r="S28" i="1" s="1"/>
  <c r="L28" i="1"/>
  <c r="K28" i="1"/>
  <c r="Q28" i="1" s="1"/>
  <c r="J28" i="1"/>
  <c r="V27" i="1"/>
  <c r="U27" i="1"/>
  <c r="T27" i="1"/>
  <c r="R27" i="1"/>
  <c r="P27" i="1"/>
  <c r="N27" i="1"/>
  <c r="M27" i="1"/>
  <c r="S27" i="1" s="1"/>
  <c r="L27" i="1"/>
  <c r="K27" i="1"/>
  <c r="Q27" i="1" s="1"/>
  <c r="J27" i="1"/>
  <c r="V26" i="1"/>
  <c r="U26" i="1"/>
  <c r="T26" i="1"/>
  <c r="S26" i="1"/>
  <c r="R26" i="1"/>
  <c r="Q26" i="1"/>
  <c r="P26" i="1"/>
  <c r="N26" i="1"/>
  <c r="M26" i="1"/>
  <c r="L26" i="1"/>
  <c r="K26" i="1"/>
  <c r="J26" i="1"/>
  <c r="V25" i="1"/>
  <c r="U25" i="1"/>
  <c r="T25" i="1"/>
  <c r="R25" i="1"/>
  <c r="P25" i="1"/>
  <c r="N25" i="1"/>
  <c r="M25" i="1"/>
  <c r="S25" i="1" s="1"/>
  <c r="L25" i="1"/>
  <c r="K25" i="1"/>
  <c r="Q25" i="1" s="1"/>
  <c r="J25" i="1"/>
  <c r="V24" i="1"/>
  <c r="U24" i="1"/>
  <c r="T24" i="1"/>
  <c r="S24" i="1"/>
  <c r="R24" i="1"/>
  <c r="Q24" i="1"/>
  <c r="P24" i="1"/>
  <c r="N24" i="1"/>
  <c r="M24" i="1"/>
  <c r="L24" i="1"/>
  <c r="K24" i="1"/>
  <c r="J24" i="1"/>
  <c r="V23" i="1"/>
  <c r="U23" i="1"/>
  <c r="T23" i="1"/>
  <c r="R23" i="1"/>
  <c r="P23" i="1"/>
  <c r="N23" i="1"/>
  <c r="M23" i="1"/>
  <c r="S23" i="1" s="1"/>
  <c r="L23" i="1"/>
  <c r="K23" i="1"/>
  <c r="Q23" i="1" s="1"/>
  <c r="J23" i="1"/>
  <c r="V22" i="1"/>
  <c r="U22" i="1"/>
  <c r="T22" i="1"/>
  <c r="R22" i="1"/>
  <c r="P22" i="1"/>
  <c r="N22" i="1"/>
  <c r="M22" i="1"/>
  <c r="S22" i="1" s="1"/>
  <c r="L22" i="1"/>
  <c r="K22" i="1"/>
  <c r="Q22" i="1" s="1"/>
  <c r="J22" i="1"/>
  <c r="V21" i="1"/>
  <c r="U21" i="1"/>
  <c r="T21" i="1"/>
  <c r="R21" i="1"/>
  <c r="P21" i="1"/>
  <c r="N21" i="1"/>
  <c r="M21" i="1"/>
  <c r="S21" i="1" s="1"/>
  <c r="L21" i="1"/>
  <c r="K21" i="1"/>
  <c r="Q21" i="1" s="1"/>
  <c r="J21" i="1"/>
  <c r="V20" i="1"/>
  <c r="U20" i="1"/>
  <c r="T20" i="1"/>
  <c r="S20" i="1"/>
  <c r="R20" i="1"/>
  <c r="Q20" i="1"/>
  <c r="P20" i="1"/>
  <c r="N20" i="1"/>
  <c r="M20" i="1"/>
  <c r="L20" i="1"/>
  <c r="K20" i="1"/>
  <c r="J20" i="1"/>
  <c r="V19" i="1"/>
  <c r="U19" i="1"/>
  <c r="T19" i="1"/>
  <c r="R19" i="1"/>
  <c r="P19" i="1"/>
  <c r="N19" i="1"/>
  <c r="M19" i="1"/>
  <c r="S19" i="1" s="1"/>
  <c r="L19" i="1"/>
  <c r="K19" i="1"/>
  <c r="Q19" i="1" s="1"/>
  <c r="J19" i="1"/>
  <c r="V18" i="1"/>
  <c r="U18" i="1"/>
  <c r="T18" i="1"/>
  <c r="S18" i="1"/>
  <c r="R18" i="1"/>
  <c r="Q18" i="1"/>
  <c r="P18" i="1"/>
  <c r="U16" i="1"/>
  <c r="V16" i="1" s="1"/>
  <c r="S16" i="1"/>
  <c r="Q16" i="1"/>
  <c r="N16" i="1"/>
  <c r="T16" i="1" s="1"/>
  <c r="M16" i="1"/>
  <c r="L16" i="1"/>
  <c r="R16" i="1" s="1"/>
  <c r="K16" i="1"/>
  <c r="J16" i="1"/>
  <c r="P16" i="1" s="1"/>
  <c r="U15" i="1"/>
  <c r="V15" i="1" s="1"/>
  <c r="S15" i="1"/>
  <c r="Q15" i="1"/>
  <c r="N15" i="1"/>
  <c r="T15" i="1" s="1"/>
  <c r="M15" i="1"/>
  <c r="L15" i="1"/>
  <c r="R15" i="1" s="1"/>
  <c r="K15" i="1"/>
  <c r="J15" i="1"/>
  <c r="P15" i="1" s="1"/>
  <c r="U14" i="1"/>
  <c r="V14" i="1" s="1"/>
  <c r="S14" i="1"/>
  <c r="Q14" i="1"/>
  <c r="N14" i="1"/>
  <c r="T14" i="1" s="1"/>
  <c r="M14" i="1"/>
  <c r="L14" i="1"/>
  <c r="R14" i="1" s="1"/>
  <c r="K14" i="1"/>
  <c r="J14" i="1"/>
  <c r="P14" i="1" s="1"/>
  <c r="U13" i="1"/>
  <c r="V13" i="1" s="1"/>
  <c r="S13" i="1"/>
  <c r="Q13" i="1"/>
  <c r="N13" i="1"/>
  <c r="T13" i="1" s="1"/>
  <c r="M13" i="1"/>
  <c r="L13" i="1"/>
  <c r="R13" i="1" s="1"/>
  <c r="K13" i="1"/>
  <c r="J13" i="1"/>
  <c r="P13" i="1" s="1"/>
  <c r="U12" i="1"/>
  <c r="V12" i="1" s="1"/>
  <c r="S12" i="1"/>
  <c r="Q12" i="1"/>
  <c r="N12" i="1"/>
  <c r="T12" i="1" s="1"/>
  <c r="M12" i="1"/>
  <c r="L12" i="1"/>
  <c r="R12" i="1" s="1"/>
  <c r="K12" i="1"/>
  <c r="J12" i="1"/>
  <c r="P12" i="1" s="1"/>
  <c r="V11" i="1"/>
  <c r="U11" i="1"/>
  <c r="T11" i="1"/>
  <c r="S11" i="1"/>
  <c r="R11" i="1"/>
  <c r="Q11" i="1"/>
  <c r="P11" i="1"/>
  <c r="N11" i="1"/>
  <c r="M11" i="1"/>
  <c r="L11" i="1"/>
  <c r="K11" i="1"/>
  <c r="J11" i="1"/>
  <c r="U10" i="1"/>
  <c r="V10" i="1" s="1"/>
  <c r="S10" i="1"/>
  <c r="Q10" i="1"/>
  <c r="N10" i="1"/>
  <c r="T10" i="1" s="1"/>
  <c r="M10" i="1"/>
  <c r="L10" i="1"/>
  <c r="R10" i="1" s="1"/>
  <c r="K10" i="1"/>
  <c r="J10" i="1"/>
  <c r="P10" i="1" s="1"/>
  <c r="V9" i="1"/>
  <c r="U9" i="1"/>
  <c r="T9" i="1"/>
  <c r="S9" i="1"/>
  <c r="R9" i="1"/>
  <c r="Q9" i="1"/>
  <c r="P9" i="1"/>
  <c r="N9" i="1"/>
  <c r="M9" i="1"/>
  <c r="L9" i="1"/>
  <c r="K9" i="1"/>
  <c r="J9" i="1"/>
  <c r="U8" i="1"/>
  <c r="V8" i="1" s="1"/>
  <c r="S8" i="1"/>
  <c r="Q8" i="1"/>
  <c r="N8" i="1"/>
  <c r="T8" i="1" s="1"/>
  <c r="M8" i="1"/>
  <c r="L8" i="1"/>
  <c r="R8" i="1" s="1"/>
  <c r="K8" i="1"/>
  <c r="J8" i="1"/>
  <c r="P8" i="1" s="1"/>
</calcChain>
</file>

<file path=xl/sharedStrings.xml><?xml version="1.0" encoding="utf-8"?>
<sst xmlns="http://schemas.openxmlformats.org/spreadsheetml/2006/main" count="91" uniqueCount="49">
  <si>
    <t>MARKET VALUE OF AGRICULTURAL PRODUCTS SOLD PER FARM FOR MARYLAND AND ITS JURISDICTIONS 1/</t>
  </si>
  <si>
    <t>(AVERAGE PER FARM)</t>
  </si>
  <si>
    <t>Percent</t>
  </si>
  <si>
    <t>Change</t>
  </si>
  <si>
    <t>Percent Change</t>
  </si>
  <si>
    <t>1987-1992</t>
  </si>
  <si>
    <t>1992-1997</t>
  </si>
  <si>
    <t>1997-2002</t>
  </si>
  <si>
    <t>2002-2007</t>
  </si>
  <si>
    <t>2007-2012</t>
  </si>
  <si>
    <t>1987-2012</t>
  </si>
  <si>
    <t>---------------</t>
  </si>
  <si>
    <t>MARYLAND</t>
  </si>
  <si>
    <t/>
  </si>
  <si>
    <t>BALTIMORE REGION</t>
  </si>
  <si>
    <t>Anne Arundel County</t>
  </si>
  <si>
    <t>Baltimore County</t>
  </si>
  <si>
    <t>Carroll County</t>
  </si>
  <si>
    <t>Harford County</t>
  </si>
  <si>
    <t>Howard County</t>
  </si>
  <si>
    <t>Baltimore City</t>
  </si>
  <si>
    <t>------</t>
  </si>
  <si>
    <t>WASHINGTON SUBURBAN REGION</t>
  </si>
  <si>
    <t>Frederick County</t>
  </si>
  <si>
    <t>Montgomery County</t>
  </si>
  <si>
    <t>Prince George's County</t>
  </si>
  <si>
    <t>SOUTHERN MARYLAND REGION</t>
  </si>
  <si>
    <t>Calvert County</t>
  </si>
  <si>
    <t>Charles County</t>
  </si>
  <si>
    <t>St. Mary's County</t>
  </si>
  <si>
    <t>WESTERN MARYLAND REGION</t>
  </si>
  <si>
    <t>Allegany County</t>
  </si>
  <si>
    <t>Garrett County</t>
  </si>
  <si>
    <t>Washington County</t>
  </si>
  <si>
    <t>UPPER EASTERN SHORE REGION</t>
  </si>
  <si>
    <t>Caroline County</t>
  </si>
  <si>
    <t>Cecil County</t>
  </si>
  <si>
    <t>Kent County</t>
  </si>
  <si>
    <t>Queen Anne's County</t>
  </si>
  <si>
    <t>Talbot County</t>
  </si>
  <si>
    <t>LOWER EASTERN SHORE REGION</t>
  </si>
  <si>
    <t>Dorchester County</t>
  </si>
  <si>
    <t>Somerset County</t>
  </si>
  <si>
    <t>Wicomico County</t>
  </si>
  <si>
    <t>Worcester County</t>
  </si>
  <si>
    <r>
      <t xml:space="preserve">1/ </t>
    </r>
    <r>
      <rPr>
        <sz val="10"/>
        <rFont val="Arial"/>
        <family val="2"/>
      </rPr>
      <t xml:space="preserve"> Figures reported for 1997 and later reflect coverage adjustments to ensure a more accurate report of agriculture in the U.S.  The Figures for 1997 differ</t>
    </r>
  </si>
  <si>
    <r>
      <t xml:space="preserve">    from those orignally reported as part of the 1997 Census of Agriculture.  </t>
    </r>
    <r>
      <rPr>
        <b/>
        <sz val="10"/>
        <rFont val="Arial"/>
        <family val="2"/>
      </rPr>
      <t xml:space="preserve">Data for 1997 and later are not directly comparable to 1987 and 1992 data.  </t>
    </r>
  </si>
  <si>
    <t>Prepared by the Maryland Department of Planning, May 2014.</t>
  </si>
  <si>
    <t>Extracted from; 1997, 2002, 2007 and 2012 Census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</si>
</sst>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0.0%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8">
    <xf numFmtId="0" fontId="0" fillId="0" borderId="0"/>
    <xf numFmtId="3" fontId="7" fillId="0" borderId="0"/>
    <xf numFmtId="3" fontId="7" fillId="0" borderId="0"/>
    <xf numFmtId="5" fontId="7" fillId="0" borderId="0"/>
    <xf numFmtId="5" fontId="7" fillId="0" borderId="0"/>
    <xf numFmtId="14" fontId="7" fillId="0" borderId="0"/>
    <xf numFmtId="14" fontId="7" fillId="0" borderId="0"/>
    <xf numFmtId="2" fontId="7" fillId="0" borderId="0"/>
    <xf numFmtId="2" fontId="7" fillId="0" borderId="0"/>
    <xf numFmtId="0" fontId="8" fillId="0" borderId="0"/>
    <xf numFmtId="0" fontId="2" fillId="0" borderId="1" applyNumberFormat="0" applyFill="0" applyAlignment="0" applyProtection="0"/>
    <xf numFmtId="0" fontId="5" fillId="0" borderId="0"/>
    <xf numFmtId="0" fontId="3" fillId="0" borderId="2" applyNumberFormat="0" applyFill="0" applyAlignment="0" applyProtection="0"/>
    <xf numFmtId="0" fontId="7" fillId="0" borderId="0"/>
    <xf numFmtId="0" fontId="1" fillId="0" borderId="0"/>
    <xf numFmtId="0" fontId="1" fillId="2" borderId="3" applyNumberFormat="0" applyFont="0" applyAlignment="0" applyProtection="0"/>
    <xf numFmtId="0" fontId="7" fillId="0" borderId="12"/>
    <xf numFmtId="0" fontId="4" fillId="0" borderId="4" applyNumberFormat="0" applyFill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quotePrefix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5" xfId="0" quotePrefix="1" applyFont="1" applyBorder="1" applyAlignment="1">
      <alignment horizontal="right"/>
    </xf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4" fontId="6" fillId="0" borderId="1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3" fontId="6" fillId="0" borderId="0" xfId="0" applyNumberFormat="1" applyFont="1" applyBorder="1"/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0" fontId="6" fillId="0" borderId="0" xfId="0" applyFont="1" applyFill="1" applyBorder="1"/>
    <xf numFmtId="0" fontId="0" fillId="0" borderId="6" xfId="0" applyBorder="1"/>
    <xf numFmtId="164" fontId="0" fillId="0" borderId="6" xfId="0" applyNumberFormat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4" fontId="7" fillId="0" borderId="11" xfId="0" applyNumberFormat="1" applyFont="1" applyBorder="1" applyAlignment="1">
      <alignment horizontal="right"/>
    </xf>
    <xf numFmtId="0" fontId="7" fillId="0" borderId="0" xfId="0" applyFont="1" applyBorder="1"/>
  </cellXfs>
  <cellStyles count="18">
    <cellStyle name="Comma0" xfId="1"/>
    <cellStyle name="Comma0 2" xfId="2"/>
    <cellStyle name="Currency0" xfId="3"/>
    <cellStyle name="Currency0 2" xfId="4"/>
    <cellStyle name="Date" xfId="5"/>
    <cellStyle name="Date 2" xfId="6"/>
    <cellStyle name="Fixed" xfId="7"/>
    <cellStyle name="Fixed 2" xfId="8"/>
    <cellStyle name="Heading 1 2" xfId="9"/>
    <cellStyle name="Heading 1 3" xfId="10"/>
    <cellStyle name="Heading 2 2" xfId="11"/>
    <cellStyle name="Heading 2 3" xfId="12"/>
    <cellStyle name="Normal" xfId="0" builtinId="0"/>
    <cellStyle name="Normal 2" xfId="13"/>
    <cellStyle name="Normal 3" xfId="14"/>
    <cellStyle name="Note 2" xfId="15"/>
    <cellStyle name="Total 2" xfId="16"/>
    <cellStyle name="Total 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V55"/>
  <sheetViews>
    <sheetView showGridLines="0" tabSelected="1" zoomScale="80" zoomScaleNormal="80" workbookViewId="0">
      <selection activeCell="B2" sqref="B2:S2"/>
    </sheetView>
  </sheetViews>
  <sheetFormatPr defaultColWidth="9.109375" defaultRowHeight="13.2" x14ac:dyDescent="0.25"/>
  <cols>
    <col min="1" max="1" width="6.109375" style="2" customWidth="1"/>
    <col min="2" max="2" width="32.5546875" style="2" customWidth="1"/>
    <col min="3" max="8" width="10.33203125" style="2" customWidth="1"/>
    <col min="9" max="9" width="1.6640625" style="2" customWidth="1"/>
    <col min="10" max="14" width="9.6640625" style="2" customWidth="1"/>
    <col min="15" max="15" width="1.6640625" style="2" customWidth="1"/>
    <col min="16" max="20" width="10.6640625" style="2" customWidth="1"/>
    <col min="21" max="21" width="9.6640625" style="2" customWidth="1"/>
    <col min="22" max="22" width="10.6640625" style="2" customWidth="1"/>
    <col min="23" max="16384" width="9.109375" style="2"/>
  </cols>
  <sheetData>
    <row r="2" spans="2:256" ht="15.6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56" ht="13.8" customHeight="1" x14ac:dyDescent="0.3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256" x14ac:dyDescent="0.25">
      <c r="P4" s="3"/>
      <c r="Q4" s="3"/>
      <c r="R4" s="3"/>
      <c r="S4" s="3"/>
      <c r="T4" s="4"/>
      <c r="V4" s="3" t="s">
        <v>2</v>
      </c>
    </row>
    <row r="5" spans="2:256" ht="13.8" thickBot="1" x14ac:dyDescent="0.3">
      <c r="I5" s="3"/>
      <c r="J5" s="5" t="s">
        <v>3</v>
      </c>
      <c r="K5" s="5"/>
      <c r="L5" s="5"/>
      <c r="M5" s="5"/>
      <c r="N5" s="5"/>
      <c r="O5" s="3"/>
      <c r="P5" s="5" t="s">
        <v>4</v>
      </c>
      <c r="Q5" s="5"/>
      <c r="R5" s="5"/>
      <c r="S5" s="5"/>
      <c r="T5" s="6"/>
      <c r="U5" s="7" t="s">
        <v>3</v>
      </c>
      <c r="V5" s="7" t="s">
        <v>3</v>
      </c>
    </row>
    <row r="6" spans="2:256" x14ac:dyDescent="0.25">
      <c r="C6" s="8">
        <v>1987</v>
      </c>
      <c r="D6" s="8">
        <v>1992</v>
      </c>
      <c r="E6" s="8">
        <v>1997</v>
      </c>
      <c r="F6" s="8">
        <v>2002</v>
      </c>
      <c r="G6" s="8">
        <v>2007</v>
      </c>
      <c r="H6" s="8">
        <v>2012</v>
      </c>
      <c r="J6" s="8" t="s">
        <v>5</v>
      </c>
      <c r="K6" s="8" t="s">
        <v>6</v>
      </c>
      <c r="L6" s="8" t="s">
        <v>7</v>
      </c>
      <c r="M6" s="8" t="s">
        <v>8</v>
      </c>
      <c r="N6" s="8" t="s">
        <v>9</v>
      </c>
      <c r="O6" s="8"/>
      <c r="P6" s="8" t="s">
        <v>5</v>
      </c>
      <c r="Q6" s="8" t="s">
        <v>6</v>
      </c>
      <c r="R6" s="8" t="s">
        <v>7</v>
      </c>
      <c r="S6" s="9" t="s">
        <v>8</v>
      </c>
      <c r="T6" s="10" t="s">
        <v>9</v>
      </c>
      <c r="U6" s="11" t="s">
        <v>10</v>
      </c>
      <c r="V6" s="11" t="s">
        <v>10</v>
      </c>
    </row>
    <row r="7" spans="2:256" x14ac:dyDescent="0.25">
      <c r="C7" s="12" t="s">
        <v>11</v>
      </c>
      <c r="D7" s="12" t="s">
        <v>11</v>
      </c>
      <c r="E7" s="12" t="s">
        <v>11</v>
      </c>
      <c r="F7" s="12" t="s">
        <v>11</v>
      </c>
      <c r="G7" s="12" t="s">
        <v>11</v>
      </c>
      <c r="H7" s="12" t="s">
        <v>11</v>
      </c>
      <c r="J7" s="12" t="s">
        <v>11</v>
      </c>
      <c r="K7" s="12" t="s">
        <v>11</v>
      </c>
      <c r="L7" s="12" t="s">
        <v>11</v>
      </c>
      <c r="M7" s="12" t="s">
        <v>11</v>
      </c>
      <c r="N7" s="12" t="s">
        <v>11</v>
      </c>
      <c r="O7" s="13"/>
      <c r="P7" s="12" t="s">
        <v>11</v>
      </c>
      <c r="Q7" s="12" t="s">
        <v>11</v>
      </c>
      <c r="R7" s="12" t="s">
        <v>11</v>
      </c>
      <c r="S7" s="12" t="s">
        <v>11</v>
      </c>
      <c r="T7" s="14" t="s">
        <v>11</v>
      </c>
      <c r="U7" s="12" t="s">
        <v>11</v>
      </c>
      <c r="V7" s="12" t="s">
        <v>11</v>
      </c>
    </row>
    <row r="8" spans="2:256" x14ac:dyDescent="0.25">
      <c r="B8" s="15" t="s">
        <v>12</v>
      </c>
      <c r="C8" s="16">
        <v>66937</v>
      </c>
      <c r="D8" s="16">
        <v>89693</v>
      </c>
      <c r="E8" s="16">
        <v>103469</v>
      </c>
      <c r="F8" s="17">
        <v>106026</v>
      </c>
      <c r="G8" s="17">
        <v>142986.63308399564</v>
      </c>
      <c r="H8" s="16">
        <v>185329</v>
      </c>
      <c r="I8" s="18"/>
      <c r="J8" s="16">
        <f t="shared" ref="J8:N16" si="0">IF($B8=0,"",D8-C8)</f>
        <v>22756</v>
      </c>
      <c r="K8" s="16">
        <f t="shared" si="0"/>
        <v>13776</v>
      </c>
      <c r="L8" s="16">
        <f t="shared" si="0"/>
        <v>2557</v>
      </c>
      <c r="M8" s="16">
        <f t="shared" si="0"/>
        <v>36960.633083995635</v>
      </c>
      <c r="N8" s="16">
        <f t="shared" si="0"/>
        <v>42342.366916004365</v>
      </c>
      <c r="O8" s="19"/>
      <c r="P8" s="20">
        <f t="shared" ref="P8:T16" si="1">IF($B8=0,"",J8/C8)</f>
        <v>0.33996145629472491</v>
      </c>
      <c r="Q8" s="20">
        <f t="shared" si="1"/>
        <v>0.15359058120477628</v>
      </c>
      <c r="R8" s="20">
        <f t="shared" si="1"/>
        <v>2.471271588591752E-2</v>
      </c>
      <c r="S8" s="20">
        <f t="shared" si="1"/>
        <v>0.34859971218376279</v>
      </c>
      <c r="T8" s="20">
        <f t="shared" si="1"/>
        <v>0.29612814850413949</v>
      </c>
      <c r="U8" s="21">
        <f t="shared" ref="U8:U16" si="2">IF($B8=0,"",H8-C8)</f>
        <v>118392</v>
      </c>
      <c r="V8" s="20">
        <f t="shared" ref="V8:V16" si="3">IF($B8="","",U8/C8)</f>
        <v>1.7687078895080448</v>
      </c>
    </row>
    <row r="9" spans="2:256" x14ac:dyDescent="0.25">
      <c r="C9" s="22"/>
      <c r="D9" s="22"/>
      <c r="E9" s="22"/>
      <c r="F9" s="22"/>
      <c r="G9" s="22"/>
      <c r="H9" s="22" t="s">
        <v>13</v>
      </c>
      <c r="J9" s="22" t="str">
        <f t="shared" si="0"/>
        <v/>
      </c>
      <c r="K9" s="22" t="str">
        <f t="shared" si="0"/>
        <v/>
      </c>
      <c r="L9" s="22" t="str">
        <f t="shared" si="0"/>
        <v/>
      </c>
      <c r="M9" s="16" t="str">
        <f t="shared" si="0"/>
        <v/>
      </c>
      <c r="N9" s="16" t="str">
        <f t="shared" si="0"/>
        <v/>
      </c>
      <c r="O9" s="13"/>
      <c r="P9" s="13" t="str">
        <f t="shared" si="1"/>
        <v/>
      </c>
      <c r="Q9" s="8" t="str">
        <f t="shared" si="1"/>
        <v/>
      </c>
      <c r="R9" s="13" t="str">
        <f t="shared" si="1"/>
        <v/>
      </c>
      <c r="S9" s="13" t="str">
        <f t="shared" si="1"/>
        <v/>
      </c>
      <c r="T9" s="13" t="str">
        <f t="shared" si="1"/>
        <v/>
      </c>
      <c r="U9" s="21" t="str">
        <f t="shared" si="2"/>
        <v/>
      </c>
      <c r="V9" s="13" t="str">
        <f t="shared" si="3"/>
        <v/>
      </c>
    </row>
    <row r="10" spans="2:256" x14ac:dyDescent="0.25">
      <c r="B10" s="15" t="s">
        <v>14</v>
      </c>
      <c r="C10" s="16">
        <v>37552.914110429447</v>
      </c>
      <c r="D10" s="16">
        <v>47926.021876799081</v>
      </c>
      <c r="E10" s="16">
        <v>53321.715076071923</v>
      </c>
      <c r="F10" s="16">
        <v>57477.747502270664</v>
      </c>
      <c r="G10" s="16">
        <v>72539.789441930625</v>
      </c>
      <c r="H10" s="16">
        <v>95548.19277108433</v>
      </c>
      <c r="I10" s="23"/>
      <c r="J10" s="16">
        <f t="shared" si="0"/>
        <v>10373.107766369634</v>
      </c>
      <c r="K10" s="16">
        <f t="shared" si="0"/>
        <v>5395.6931992728423</v>
      </c>
      <c r="L10" s="16">
        <f t="shared" si="0"/>
        <v>4156.0324261987407</v>
      </c>
      <c r="M10" s="16">
        <f t="shared" si="0"/>
        <v>15062.041939659961</v>
      </c>
      <c r="N10" s="16">
        <f t="shared" si="0"/>
        <v>23008.403329153705</v>
      </c>
      <c r="O10" s="19"/>
      <c r="P10" s="20">
        <f t="shared" si="1"/>
        <v>0.2762264397342401</v>
      </c>
      <c r="Q10" s="20">
        <f t="shared" si="1"/>
        <v>0.11258379034970331</v>
      </c>
      <c r="R10" s="20">
        <f t="shared" si="1"/>
        <v>7.7942587185530293E-2</v>
      </c>
      <c r="S10" s="20">
        <f t="shared" si="1"/>
        <v>0.26204996879992443</v>
      </c>
      <c r="T10" s="20">
        <f t="shared" si="1"/>
        <v>0.31718321084419931</v>
      </c>
      <c r="U10" s="21">
        <f t="shared" si="2"/>
        <v>57995.278660654883</v>
      </c>
      <c r="V10" s="20">
        <f t="shared" si="3"/>
        <v>1.5443616037389771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2:256" x14ac:dyDescent="0.25">
      <c r="C11" s="22"/>
      <c r="D11" s="22"/>
      <c r="E11" s="22"/>
      <c r="F11" s="22"/>
      <c r="G11" s="22"/>
      <c r="H11" s="22"/>
      <c r="J11" s="22" t="str">
        <f t="shared" si="0"/>
        <v/>
      </c>
      <c r="K11" s="22" t="str">
        <f t="shared" si="0"/>
        <v/>
      </c>
      <c r="L11" s="22" t="str">
        <f t="shared" si="0"/>
        <v/>
      </c>
      <c r="M11" s="16" t="str">
        <f t="shared" si="0"/>
        <v/>
      </c>
      <c r="N11" s="16" t="str">
        <f t="shared" si="0"/>
        <v/>
      </c>
      <c r="O11" s="13"/>
      <c r="P11" s="13" t="str">
        <f t="shared" si="1"/>
        <v/>
      </c>
      <c r="Q11" s="13" t="str">
        <f t="shared" si="1"/>
        <v/>
      </c>
      <c r="R11" s="13" t="str">
        <f t="shared" si="1"/>
        <v/>
      </c>
      <c r="S11" s="13" t="str">
        <f t="shared" si="1"/>
        <v/>
      </c>
      <c r="T11" s="13" t="str">
        <f t="shared" si="1"/>
        <v/>
      </c>
      <c r="U11" s="21" t="str">
        <f t="shared" si="2"/>
        <v/>
      </c>
      <c r="V11" s="13" t="str">
        <f t="shared" si="3"/>
        <v/>
      </c>
    </row>
    <row r="12" spans="2:256" x14ac:dyDescent="0.25">
      <c r="B12" s="2" t="s">
        <v>15</v>
      </c>
      <c r="C12" s="22">
        <v>14909</v>
      </c>
      <c r="D12" s="22">
        <v>23552</v>
      </c>
      <c r="E12" s="22">
        <v>27319</v>
      </c>
      <c r="F12" s="24">
        <v>25413</v>
      </c>
      <c r="G12" s="24">
        <v>50636</v>
      </c>
      <c r="H12" s="22">
        <v>51628</v>
      </c>
      <c r="I12" s="25"/>
      <c r="J12" s="22">
        <f t="shared" si="0"/>
        <v>8643</v>
      </c>
      <c r="K12" s="22">
        <f t="shared" si="0"/>
        <v>3767</v>
      </c>
      <c r="L12" s="26">
        <f t="shared" si="0"/>
        <v>-1906</v>
      </c>
      <c r="M12" s="26">
        <f t="shared" si="0"/>
        <v>25223</v>
      </c>
      <c r="N12" s="26">
        <f t="shared" si="0"/>
        <v>992</v>
      </c>
      <c r="O12" s="27"/>
      <c r="P12" s="28">
        <f t="shared" si="1"/>
        <v>0.57971694949359442</v>
      </c>
      <c r="Q12" s="28">
        <f t="shared" si="1"/>
        <v>0.15994395380434784</v>
      </c>
      <c r="R12" s="29">
        <f t="shared" si="1"/>
        <v>-6.9768293129323908E-2</v>
      </c>
      <c r="S12" s="29">
        <f t="shared" si="1"/>
        <v>0.99252351158855701</v>
      </c>
      <c r="T12" s="29">
        <f t="shared" si="1"/>
        <v>1.9590804960897386E-2</v>
      </c>
      <c r="U12" s="30">
        <f t="shared" si="2"/>
        <v>36719</v>
      </c>
      <c r="V12" s="29">
        <f t="shared" si="3"/>
        <v>2.4628747736266683</v>
      </c>
    </row>
    <row r="13" spans="2:256" x14ac:dyDescent="0.25">
      <c r="B13" s="31" t="s">
        <v>16</v>
      </c>
      <c r="C13" s="22">
        <v>43348</v>
      </c>
      <c r="D13" s="22">
        <v>48347</v>
      </c>
      <c r="E13" s="22">
        <v>57211</v>
      </c>
      <c r="F13" s="24">
        <v>79286</v>
      </c>
      <c r="G13" s="24">
        <v>91109</v>
      </c>
      <c r="H13" s="22">
        <v>119229</v>
      </c>
      <c r="I13" s="25"/>
      <c r="J13" s="22">
        <f t="shared" si="0"/>
        <v>4999</v>
      </c>
      <c r="K13" s="22">
        <f t="shared" si="0"/>
        <v>8864</v>
      </c>
      <c r="L13" s="26">
        <f t="shared" si="0"/>
        <v>22075</v>
      </c>
      <c r="M13" s="26">
        <f t="shared" si="0"/>
        <v>11823</v>
      </c>
      <c r="N13" s="26">
        <f t="shared" si="0"/>
        <v>28120</v>
      </c>
      <c r="O13" s="27"/>
      <c r="P13" s="28">
        <f t="shared" si="1"/>
        <v>0.11532250622866107</v>
      </c>
      <c r="Q13" s="28">
        <f t="shared" si="1"/>
        <v>0.18334126212588164</v>
      </c>
      <c r="R13" s="29">
        <f t="shared" si="1"/>
        <v>0.38585237104752584</v>
      </c>
      <c r="S13" s="29">
        <f t="shared" si="1"/>
        <v>0.14911838155538179</v>
      </c>
      <c r="T13" s="29">
        <f t="shared" si="1"/>
        <v>0.30864129778616822</v>
      </c>
      <c r="U13" s="30">
        <f t="shared" si="2"/>
        <v>75881</v>
      </c>
      <c r="V13" s="29">
        <f t="shared" si="3"/>
        <v>1.7505075205315124</v>
      </c>
    </row>
    <row r="14" spans="2:256" x14ac:dyDescent="0.25">
      <c r="B14" s="31" t="s">
        <v>17</v>
      </c>
      <c r="C14" s="22">
        <v>45153</v>
      </c>
      <c r="D14" s="22">
        <v>62005</v>
      </c>
      <c r="E14" s="22">
        <v>61465</v>
      </c>
      <c r="F14" s="24">
        <v>65175</v>
      </c>
      <c r="G14" s="24">
        <v>76138</v>
      </c>
      <c r="H14" s="22">
        <v>102232</v>
      </c>
      <c r="I14" s="32"/>
      <c r="J14" s="22">
        <f t="shared" si="0"/>
        <v>16852</v>
      </c>
      <c r="K14" s="22">
        <f t="shared" si="0"/>
        <v>-540</v>
      </c>
      <c r="L14" s="26">
        <f t="shared" si="0"/>
        <v>3710</v>
      </c>
      <c r="M14" s="26">
        <f t="shared" si="0"/>
        <v>10963</v>
      </c>
      <c r="N14" s="26">
        <f t="shared" si="0"/>
        <v>26094</v>
      </c>
      <c r="O14" s="27"/>
      <c r="P14" s="28">
        <f t="shared" si="1"/>
        <v>0.37321994108918566</v>
      </c>
      <c r="Q14" s="28">
        <f t="shared" si="1"/>
        <v>-8.7089750826546252E-3</v>
      </c>
      <c r="R14" s="29">
        <f t="shared" si="1"/>
        <v>6.0359554217847555E-2</v>
      </c>
      <c r="S14" s="29">
        <f t="shared" si="1"/>
        <v>0.16820866896816264</v>
      </c>
      <c r="T14" s="29">
        <f t="shared" si="1"/>
        <v>0.34271979826105231</v>
      </c>
      <c r="U14" s="30">
        <f t="shared" si="2"/>
        <v>57079</v>
      </c>
      <c r="V14" s="29">
        <f t="shared" si="3"/>
        <v>1.264124199942418</v>
      </c>
    </row>
    <row r="15" spans="2:256" x14ac:dyDescent="0.25">
      <c r="B15" s="31" t="s">
        <v>18</v>
      </c>
      <c r="C15" s="22">
        <v>32322</v>
      </c>
      <c r="D15" s="22">
        <v>41345</v>
      </c>
      <c r="E15" s="24">
        <v>52183</v>
      </c>
      <c r="F15" s="24">
        <v>38205</v>
      </c>
      <c r="G15" s="24">
        <v>60888</v>
      </c>
      <c r="H15" s="22">
        <v>79042</v>
      </c>
      <c r="I15" s="25"/>
      <c r="J15" s="22">
        <f t="shared" si="0"/>
        <v>9023</v>
      </c>
      <c r="K15" s="22">
        <f t="shared" si="0"/>
        <v>10838</v>
      </c>
      <c r="L15" s="26">
        <f t="shared" si="0"/>
        <v>-13978</v>
      </c>
      <c r="M15" s="26">
        <f t="shared" si="0"/>
        <v>22683</v>
      </c>
      <c r="N15" s="26">
        <f t="shared" si="0"/>
        <v>18154</v>
      </c>
      <c r="O15" s="27"/>
      <c r="P15" s="28">
        <f t="shared" si="1"/>
        <v>0.27915970546377078</v>
      </c>
      <c r="Q15" s="28">
        <f t="shared" si="1"/>
        <v>0.26213568750755833</v>
      </c>
      <c r="R15" s="29">
        <f t="shared" si="1"/>
        <v>-0.26786501351014697</v>
      </c>
      <c r="S15" s="29">
        <f t="shared" si="1"/>
        <v>0.59371809972516687</v>
      </c>
      <c r="T15" s="29">
        <f t="shared" si="1"/>
        <v>0.29815398764945472</v>
      </c>
      <c r="U15" s="30">
        <f t="shared" si="2"/>
        <v>46720</v>
      </c>
      <c r="V15" s="29">
        <f t="shared" si="3"/>
        <v>1.4454551079759916</v>
      </c>
    </row>
    <row r="16" spans="2:256" x14ac:dyDescent="0.25">
      <c r="B16" s="31" t="s">
        <v>19</v>
      </c>
      <c r="C16" s="22">
        <v>42372</v>
      </c>
      <c r="D16" s="22">
        <v>49605</v>
      </c>
      <c r="E16" s="24">
        <v>53408</v>
      </c>
      <c r="F16" s="24">
        <v>62603</v>
      </c>
      <c r="G16" s="24">
        <v>67717</v>
      </c>
      <c r="H16" s="22">
        <v>108817</v>
      </c>
      <c r="I16" s="25"/>
      <c r="J16" s="22">
        <f t="shared" si="0"/>
        <v>7233</v>
      </c>
      <c r="K16" s="22">
        <f t="shared" si="0"/>
        <v>3803</v>
      </c>
      <c r="L16" s="26">
        <f t="shared" si="0"/>
        <v>9195</v>
      </c>
      <c r="M16" s="26">
        <f t="shared" si="0"/>
        <v>5114</v>
      </c>
      <c r="N16" s="26">
        <f t="shared" si="0"/>
        <v>41100</v>
      </c>
      <c r="O16" s="27"/>
      <c r="P16" s="28">
        <f t="shared" si="1"/>
        <v>0.17070235060889266</v>
      </c>
      <c r="Q16" s="28">
        <f t="shared" si="1"/>
        <v>7.6665658703759701E-2</v>
      </c>
      <c r="R16" s="29">
        <f t="shared" si="1"/>
        <v>0.17216521869382864</v>
      </c>
      <c r="S16" s="29">
        <f t="shared" si="1"/>
        <v>8.1689375908502782E-2</v>
      </c>
      <c r="T16" s="29">
        <f t="shared" si="1"/>
        <v>0.60693769659022112</v>
      </c>
      <c r="U16" s="30">
        <f t="shared" si="2"/>
        <v>66445</v>
      </c>
      <c r="V16" s="29">
        <f t="shared" si="3"/>
        <v>1.5681346172000377</v>
      </c>
    </row>
    <row r="17" spans="2:256" x14ac:dyDescent="0.25">
      <c r="B17" s="31" t="s">
        <v>20</v>
      </c>
      <c r="C17" s="22" t="s">
        <v>21</v>
      </c>
      <c r="D17" s="22" t="s">
        <v>21</v>
      </c>
      <c r="E17" s="22" t="s">
        <v>21</v>
      </c>
      <c r="F17" s="22" t="s">
        <v>21</v>
      </c>
      <c r="G17" s="22"/>
      <c r="H17" s="22" t="s">
        <v>21</v>
      </c>
      <c r="I17" s="33"/>
      <c r="J17" s="22" t="s">
        <v>21</v>
      </c>
      <c r="K17" s="22" t="s">
        <v>21</v>
      </c>
      <c r="L17" s="22" t="s">
        <v>21</v>
      </c>
      <c r="M17" s="22" t="s">
        <v>21</v>
      </c>
      <c r="N17" s="22" t="s">
        <v>21</v>
      </c>
      <c r="O17" s="13"/>
      <c r="P17" s="22" t="s">
        <v>21</v>
      </c>
      <c r="Q17" s="22" t="s">
        <v>21</v>
      </c>
      <c r="R17" s="22" t="s">
        <v>21</v>
      </c>
      <c r="S17" s="22" t="s">
        <v>21</v>
      </c>
      <c r="T17" s="22" t="s">
        <v>21</v>
      </c>
      <c r="U17" s="34" t="s">
        <v>21</v>
      </c>
      <c r="V17" s="22" t="s">
        <v>21</v>
      </c>
    </row>
    <row r="18" spans="2:256" x14ac:dyDescent="0.25">
      <c r="C18" s="22"/>
      <c r="D18" s="22"/>
      <c r="E18" s="22"/>
      <c r="F18" s="22"/>
      <c r="G18" s="22"/>
      <c r="H18" s="22"/>
      <c r="J18" s="22"/>
      <c r="K18" s="22"/>
      <c r="L18" s="22"/>
      <c r="M18" s="22"/>
      <c r="N18" s="22"/>
      <c r="O18" s="13"/>
      <c r="P18" s="13" t="str">
        <f t="shared" ref="P18:T50" si="4">IF($B18=0,"",J18/C18)</f>
        <v/>
      </c>
      <c r="Q18" s="13" t="str">
        <f t="shared" si="4"/>
        <v/>
      </c>
      <c r="R18" s="13" t="str">
        <f t="shared" si="4"/>
        <v/>
      </c>
      <c r="S18" s="13" t="str">
        <f t="shared" si="4"/>
        <v/>
      </c>
      <c r="T18" s="13" t="str">
        <f t="shared" si="4"/>
        <v/>
      </c>
      <c r="U18" s="34" t="str">
        <f t="shared" ref="U18:U50" si="5">IF($B18=0,"",H18-C18)</f>
        <v/>
      </c>
      <c r="V18" s="13" t="str">
        <f t="shared" ref="V18:V50" si="6">IF($B18="","",U18/C18)</f>
        <v/>
      </c>
    </row>
    <row r="19" spans="2:256" x14ac:dyDescent="0.25">
      <c r="B19" s="35" t="s">
        <v>22</v>
      </c>
      <c r="C19" s="16">
        <v>49018.631314940882</v>
      </c>
      <c r="D19" s="16">
        <v>64638.730675345811</v>
      </c>
      <c r="E19" s="16">
        <v>58075.264602116818</v>
      </c>
      <c r="F19" s="16">
        <v>65419.200695047788</v>
      </c>
      <c r="G19" s="16">
        <v>75208.468460891512</v>
      </c>
      <c r="H19" s="16">
        <v>98769.931662870164</v>
      </c>
      <c r="I19" s="23"/>
      <c r="J19" s="16">
        <f t="shared" ref="J19:N50" si="7">IF($B19=0,"",D19-C19)</f>
        <v>15620.099360404929</v>
      </c>
      <c r="K19" s="16">
        <f t="shared" si="7"/>
        <v>-6563.4660732289922</v>
      </c>
      <c r="L19" s="16">
        <f t="shared" si="7"/>
        <v>7343.9360929309696</v>
      </c>
      <c r="M19" s="16">
        <f t="shared" si="7"/>
        <v>9789.2677658437242</v>
      </c>
      <c r="N19" s="16">
        <f t="shared" si="7"/>
        <v>23561.463201978651</v>
      </c>
      <c r="O19" s="19"/>
      <c r="P19" s="20">
        <f t="shared" si="4"/>
        <v>0.31865637496173665</v>
      </c>
      <c r="Q19" s="20">
        <f t="shared" si="4"/>
        <v>-0.10154076363588614</v>
      </c>
      <c r="R19" s="20">
        <f t="shared" si="4"/>
        <v>0.12645549087456567</v>
      </c>
      <c r="S19" s="20">
        <f t="shared" si="4"/>
        <v>0.14963906103769881</v>
      </c>
      <c r="T19" s="20">
        <f t="shared" si="4"/>
        <v>0.3132820503349385</v>
      </c>
      <c r="U19" s="21">
        <f t="shared" si="5"/>
        <v>49751.300347929282</v>
      </c>
      <c r="V19" s="20">
        <f t="shared" si="6"/>
        <v>1.0149467460297097</v>
      </c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2:256" x14ac:dyDescent="0.25">
      <c r="C20" s="22"/>
      <c r="D20" s="22"/>
      <c r="E20" s="22"/>
      <c r="F20" s="22"/>
      <c r="G20" s="22"/>
      <c r="H20" s="22"/>
      <c r="J20" s="22" t="str">
        <f t="shared" si="7"/>
        <v/>
      </c>
      <c r="K20" s="22" t="str">
        <f t="shared" si="7"/>
        <v/>
      </c>
      <c r="L20" s="22" t="str">
        <f t="shared" si="7"/>
        <v/>
      </c>
      <c r="M20" s="16" t="str">
        <f t="shared" si="7"/>
        <v/>
      </c>
      <c r="N20" s="16" t="str">
        <f t="shared" si="7"/>
        <v/>
      </c>
      <c r="O20" s="13"/>
      <c r="P20" s="13" t="str">
        <f t="shared" si="4"/>
        <v/>
      </c>
      <c r="Q20" s="13" t="str">
        <f t="shared" si="4"/>
        <v/>
      </c>
      <c r="R20" s="13" t="str">
        <f t="shared" si="4"/>
        <v/>
      </c>
      <c r="S20" s="13" t="str">
        <f t="shared" si="4"/>
        <v/>
      </c>
      <c r="T20" s="13" t="str">
        <f t="shared" si="4"/>
        <v/>
      </c>
      <c r="U20" s="21" t="str">
        <f t="shared" si="5"/>
        <v/>
      </c>
      <c r="V20" s="13" t="str">
        <f t="shared" si="6"/>
        <v/>
      </c>
    </row>
    <row r="21" spans="2:256" x14ac:dyDescent="0.25">
      <c r="B21" s="31" t="s">
        <v>23</v>
      </c>
      <c r="C21" s="22">
        <v>65773</v>
      </c>
      <c r="D21" s="22">
        <v>81127</v>
      </c>
      <c r="E21" s="22">
        <v>70740</v>
      </c>
      <c r="F21" s="24">
        <v>76004</v>
      </c>
      <c r="G21" s="24">
        <v>88095</v>
      </c>
      <c r="H21" s="22">
        <v>115030</v>
      </c>
      <c r="I21" s="32"/>
      <c r="J21" s="22">
        <f t="shared" si="7"/>
        <v>15354</v>
      </c>
      <c r="K21" s="22">
        <f t="shared" si="7"/>
        <v>-10387</v>
      </c>
      <c r="L21" s="26">
        <f t="shared" si="7"/>
        <v>5264</v>
      </c>
      <c r="M21" s="26">
        <f t="shared" si="7"/>
        <v>12091</v>
      </c>
      <c r="N21" s="26">
        <f t="shared" si="7"/>
        <v>26935</v>
      </c>
      <c r="O21" s="27"/>
      <c r="P21" s="28">
        <f t="shared" si="4"/>
        <v>0.23343925318899852</v>
      </c>
      <c r="Q21" s="28">
        <f t="shared" si="4"/>
        <v>-0.12803382351128478</v>
      </c>
      <c r="R21" s="29">
        <f t="shared" si="4"/>
        <v>7.4413344642352275E-2</v>
      </c>
      <c r="S21" s="29">
        <f t="shared" si="4"/>
        <v>0.15908373243513499</v>
      </c>
      <c r="T21" s="29">
        <f t="shared" si="4"/>
        <v>0.30574947499858107</v>
      </c>
      <c r="U21" s="30">
        <f t="shared" si="5"/>
        <v>49257</v>
      </c>
      <c r="V21" s="29">
        <f t="shared" si="6"/>
        <v>0.7488939230383288</v>
      </c>
    </row>
    <row r="22" spans="2:256" x14ac:dyDescent="0.25">
      <c r="B22" s="31" t="s">
        <v>24</v>
      </c>
      <c r="C22" s="22">
        <v>38937</v>
      </c>
      <c r="D22" s="22">
        <v>49407</v>
      </c>
      <c r="E22" s="22">
        <v>47817</v>
      </c>
      <c r="F22" s="24">
        <v>72156</v>
      </c>
      <c r="G22" s="24">
        <v>59168</v>
      </c>
      <c r="H22" s="22">
        <v>89520</v>
      </c>
      <c r="I22" s="25"/>
      <c r="J22" s="22">
        <f t="shared" si="7"/>
        <v>10470</v>
      </c>
      <c r="K22" s="22">
        <f t="shared" si="7"/>
        <v>-1590</v>
      </c>
      <c r="L22" s="26">
        <f t="shared" si="7"/>
        <v>24339</v>
      </c>
      <c r="M22" s="26">
        <f t="shared" si="7"/>
        <v>-12988</v>
      </c>
      <c r="N22" s="26">
        <f t="shared" si="7"/>
        <v>30352</v>
      </c>
      <c r="O22" s="27"/>
      <c r="P22" s="28">
        <f t="shared" si="4"/>
        <v>0.26889590877571462</v>
      </c>
      <c r="Q22" s="28">
        <f t="shared" si="4"/>
        <v>-3.2181674661485214E-2</v>
      </c>
      <c r="R22" s="29">
        <f t="shared" si="4"/>
        <v>0.50900307422046553</v>
      </c>
      <c r="S22" s="29">
        <f t="shared" si="4"/>
        <v>-0.17999889129109153</v>
      </c>
      <c r="T22" s="29">
        <f t="shared" si="4"/>
        <v>0.51297998918334231</v>
      </c>
      <c r="U22" s="30">
        <f t="shared" si="5"/>
        <v>50583</v>
      </c>
      <c r="V22" s="29">
        <f t="shared" si="6"/>
        <v>1.2990985438015255</v>
      </c>
    </row>
    <row r="23" spans="2:256" x14ac:dyDescent="0.25">
      <c r="B23" s="31" t="s">
        <v>25</v>
      </c>
      <c r="C23" s="22">
        <v>23594</v>
      </c>
      <c r="D23" s="22">
        <v>39869</v>
      </c>
      <c r="E23" s="22">
        <v>35291</v>
      </c>
      <c r="F23" s="24">
        <v>27009</v>
      </c>
      <c r="G23" s="24">
        <v>49652</v>
      </c>
      <c r="H23" s="22">
        <v>51873</v>
      </c>
      <c r="I23" s="25"/>
      <c r="J23" s="22">
        <f t="shared" si="7"/>
        <v>16275</v>
      </c>
      <c r="K23" s="22">
        <f t="shared" si="7"/>
        <v>-4578</v>
      </c>
      <c r="L23" s="26">
        <f t="shared" si="7"/>
        <v>-8282</v>
      </c>
      <c r="M23" s="26">
        <f t="shared" si="7"/>
        <v>22643</v>
      </c>
      <c r="N23" s="26">
        <f t="shared" si="7"/>
        <v>2221</v>
      </c>
      <c r="O23" s="27"/>
      <c r="P23" s="28">
        <f t="shared" si="4"/>
        <v>0.68979401542765106</v>
      </c>
      <c r="Q23" s="28">
        <f t="shared" si="4"/>
        <v>-0.11482605533120971</v>
      </c>
      <c r="R23" s="29">
        <f t="shared" si="4"/>
        <v>-0.23467739650335781</v>
      </c>
      <c r="S23" s="29">
        <f t="shared" si="4"/>
        <v>0.83835017956977309</v>
      </c>
      <c r="T23" s="29">
        <f t="shared" si="4"/>
        <v>4.47313300571981E-2</v>
      </c>
      <c r="U23" s="30">
        <f t="shared" si="5"/>
        <v>28279</v>
      </c>
      <c r="V23" s="29">
        <f t="shared" si="6"/>
        <v>1.1985674323980673</v>
      </c>
    </row>
    <row r="24" spans="2:256" x14ac:dyDescent="0.25">
      <c r="C24" s="22"/>
      <c r="D24" s="22"/>
      <c r="E24" s="22"/>
      <c r="F24" s="22"/>
      <c r="G24" s="22"/>
      <c r="H24" s="22"/>
      <c r="J24" s="22" t="str">
        <f t="shared" si="7"/>
        <v/>
      </c>
      <c r="K24" s="22" t="str">
        <f t="shared" si="7"/>
        <v/>
      </c>
      <c r="L24" s="22" t="str">
        <f t="shared" si="7"/>
        <v/>
      </c>
      <c r="M24" s="16" t="str">
        <f t="shared" si="7"/>
        <v/>
      </c>
      <c r="N24" s="16" t="str">
        <f t="shared" si="7"/>
        <v/>
      </c>
      <c r="O24" s="13"/>
      <c r="P24" s="13" t="str">
        <f t="shared" si="4"/>
        <v/>
      </c>
      <c r="Q24" s="13" t="str">
        <f t="shared" si="4"/>
        <v/>
      </c>
      <c r="R24" s="13" t="str">
        <f t="shared" si="4"/>
        <v/>
      </c>
      <c r="S24" s="13" t="str">
        <f t="shared" si="4"/>
        <v/>
      </c>
      <c r="T24" s="13" t="str">
        <f t="shared" si="4"/>
        <v/>
      </c>
      <c r="U24" s="21" t="str">
        <f t="shared" si="5"/>
        <v/>
      </c>
      <c r="V24" s="13" t="str">
        <f t="shared" si="6"/>
        <v/>
      </c>
    </row>
    <row r="25" spans="2:256" x14ac:dyDescent="0.25">
      <c r="B25" s="15" t="s">
        <v>26</v>
      </c>
      <c r="C25" s="16">
        <v>14253.985706432106</v>
      </c>
      <c r="D25" s="16">
        <v>21085.40471637986</v>
      </c>
      <c r="E25" s="16">
        <v>26092.493297587131</v>
      </c>
      <c r="F25" s="16">
        <v>16583.586626139819</v>
      </c>
      <c r="G25" s="16">
        <v>22008.498095963441</v>
      </c>
      <c r="H25" s="16">
        <v>34985.970381917381</v>
      </c>
      <c r="I25" s="23"/>
      <c r="J25" s="16">
        <f t="shared" si="7"/>
        <v>6831.4190099477546</v>
      </c>
      <c r="K25" s="16">
        <f t="shared" si="7"/>
        <v>5007.0885812072702</v>
      </c>
      <c r="L25" s="16">
        <f t="shared" si="7"/>
        <v>-9508.906671447312</v>
      </c>
      <c r="M25" s="16">
        <f t="shared" si="7"/>
        <v>5424.9114698236226</v>
      </c>
      <c r="N25" s="16">
        <f t="shared" si="7"/>
        <v>12977.47228595394</v>
      </c>
      <c r="O25" s="19"/>
      <c r="P25" s="20">
        <f t="shared" si="4"/>
        <v>0.4792637758058842</v>
      </c>
      <c r="Q25" s="20">
        <f t="shared" si="4"/>
        <v>0.2374670369650336</v>
      </c>
      <c r="R25" s="20">
        <f t="shared" si="4"/>
        <v>-0.36443074117131746</v>
      </c>
      <c r="S25" s="20">
        <f t="shared" si="4"/>
        <v>0.32712534339662236</v>
      </c>
      <c r="T25" s="20">
        <f t="shared" si="4"/>
        <v>0.58965733278883425</v>
      </c>
      <c r="U25" s="21">
        <f t="shared" si="5"/>
        <v>20731.984675485277</v>
      </c>
      <c r="V25" s="20">
        <f t="shared" si="6"/>
        <v>1.4544693044086592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2:256" x14ac:dyDescent="0.25">
      <c r="C26" s="22"/>
      <c r="D26" s="22"/>
      <c r="E26" s="22"/>
      <c r="F26" s="22"/>
      <c r="G26" s="22"/>
      <c r="H26" s="22"/>
      <c r="J26" s="22" t="str">
        <f t="shared" si="7"/>
        <v/>
      </c>
      <c r="K26" s="22" t="str">
        <f t="shared" si="7"/>
        <v/>
      </c>
      <c r="L26" s="22" t="str">
        <f t="shared" si="7"/>
        <v/>
      </c>
      <c r="M26" s="16" t="str">
        <f t="shared" si="7"/>
        <v/>
      </c>
      <c r="N26" s="16" t="str">
        <f t="shared" si="7"/>
        <v/>
      </c>
      <c r="O26" s="13"/>
      <c r="P26" s="13" t="str">
        <f t="shared" si="4"/>
        <v/>
      </c>
      <c r="Q26" s="13" t="str">
        <f t="shared" si="4"/>
        <v/>
      </c>
      <c r="R26" s="13" t="str">
        <f t="shared" si="4"/>
        <v/>
      </c>
      <c r="S26" s="13" t="str">
        <f t="shared" si="4"/>
        <v/>
      </c>
      <c r="T26" s="13" t="str">
        <f t="shared" si="4"/>
        <v/>
      </c>
      <c r="U26" s="21" t="str">
        <f t="shared" si="5"/>
        <v/>
      </c>
      <c r="V26" s="13" t="str">
        <f t="shared" si="6"/>
        <v/>
      </c>
    </row>
    <row r="27" spans="2:256" x14ac:dyDescent="0.25">
      <c r="B27" s="31" t="s">
        <v>27</v>
      </c>
      <c r="C27" s="22">
        <v>9437</v>
      </c>
      <c r="D27" s="22">
        <v>16987</v>
      </c>
      <c r="E27" s="22">
        <v>20044</v>
      </c>
      <c r="F27" s="24">
        <v>10105</v>
      </c>
      <c r="G27" s="24">
        <v>14788</v>
      </c>
      <c r="H27" s="22">
        <v>41417</v>
      </c>
      <c r="I27" s="25"/>
      <c r="J27" s="22">
        <f t="shared" si="7"/>
        <v>7550</v>
      </c>
      <c r="K27" s="22">
        <f t="shared" si="7"/>
        <v>3057</v>
      </c>
      <c r="L27" s="26">
        <f t="shared" si="7"/>
        <v>-9939</v>
      </c>
      <c r="M27" s="26">
        <f t="shared" si="7"/>
        <v>4683</v>
      </c>
      <c r="N27" s="26">
        <f t="shared" si="7"/>
        <v>26629</v>
      </c>
      <c r="O27" s="27"/>
      <c r="P27" s="28">
        <f t="shared" si="4"/>
        <v>0.80004238635159475</v>
      </c>
      <c r="Q27" s="28">
        <f t="shared" si="4"/>
        <v>0.17996114675928651</v>
      </c>
      <c r="R27" s="29">
        <f t="shared" si="4"/>
        <v>-0.49585910995809218</v>
      </c>
      <c r="S27" s="29">
        <f t="shared" si="4"/>
        <v>0.46343394359228107</v>
      </c>
      <c r="T27" s="29">
        <f t="shared" si="4"/>
        <v>1.8007167974033</v>
      </c>
      <c r="U27" s="30">
        <f t="shared" si="5"/>
        <v>31980</v>
      </c>
      <c r="V27" s="29">
        <f t="shared" si="6"/>
        <v>3.3887888100031791</v>
      </c>
    </row>
    <row r="28" spans="2:256" x14ac:dyDescent="0.25">
      <c r="B28" s="31" t="s">
        <v>28</v>
      </c>
      <c r="C28" s="22">
        <v>13774</v>
      </c>
      <c r="D28" s="22">
        <v>20037</v>
      </c>
      <c r="E28" s="22">
        <v>23555</v>
      </c>
      <c r="F28" s="24">
        <v>15272</v>
      </c>
      <c r="G28" s="24">
        <v>21287</v>
      </c>
      <c r="H28" s="22">
        <v>31273</v>
      </c>
      <c r="I28" s="25"/>
      <c r="J28" s="22">
        <f t="shared" si="7"/>
        <v>6263</v>
      </c>
      <c r="K28" s="22">
        <f t="shared" si="7"/>
        <v>3518</v>
      </c>
      <c r="L28" s="26">
        <f t="shared" si="7"/>
        <v>-8283</v>
      </c>
      <c r="M28" s="26">
        <f t="shared" si="7"/>
        <v>6015</v>
      </c>
      <c r="N28" s="26">
        <f t="shared" si="7"/>
        <v>9986</v>
      </c>
      <c r="O28" s="27"/>
      <c r="P28" s="28">
        <f t="shared" si="4"/>
        <v>0.45469725569914332</v>
      </c>
      <c r="Q28" s="28">
        <f t="shared" si="4"/>
        <v>0.17557518590607377</v>
      </c>
      <c r="R28" s="29">
        <f t="shared" si="4"/>
        <v>-0.35164508596900873</v>
      </c>
      <c r="S28" s="29">
        <f t="shared" si="4"/>
        <v>0.39385804085908854</v>
      </c>
      <c r="T28" s="29">
        <f t="shared" si="4"/>
        <v>0.46911260393667498</v>
      </c>
      <c r="U28" s="30">
        <f t="shared" si="5"/>
        <v>17499</v>
      </c>
      <c r="V28" s="29">
        <f t="shared" si="6"/>
        <v>1.2704370553216204</v>
      </c>
    </row>
    <row r="29" spans="2:256" x14ac:dyDescent="0.25">
      <c r="B29" s="31" t="s">
        <v>29</v>
      </c>
      <c r="C29" s="22">
        <v>17601</v>
      </c>
      <c r="D29" s="22">
        <v>24292</v>
      </c>
      <c r="E29" s="22">
        <v>31353</v>
      </c>
      <c r="F29" s="24">
        <v>21137</v>
      </c>
      <c r="G29" s="24">
        <v>25680</v>
      </c>
      <c r="H29" s="22">
        <v>34494</v>
      </c>
      <c r="I29" s="25"/>
      <c r="J29" s="22">
        <f t="shared" si="7"/>
        <v>6691</v>
      </c>
      <c r="K29" s="22">
        <f t="shared" si="7"/>
        <v>7061</v>
      </c>
      <c r="L29" s="26">
        <f t="shared" si="7"/>
        <v>-10216</v>
      </c>
      <c r="M29" s="26">
        <f t="shared" si="7"/>
        <v>4543</v>
      </c>
      <c r="N29" s="26">
        <f t="shared" si="7"/>
        <v>8814</v>
      </c>
      <c r="O29" s="27"/>
      <c r="P29" s="28">
        <f t="shared" si="4"/>
        <v>0.38014885517868302</v>
      </c>
      <c r="Q29" s="28">
        <f t="shared" si="4"/>
        <v>0.29067182611559361</v>
      </c>
      <c r="R29" s="29">
        <f t="shared" si="4"/>
        <v>-0.32583803782732113</v>
      </c>
      <c r="S29" s="29">
        <f t="shared" si="4"/>
        <v>0.21493116336282347</v>
      </c>
      <c r="T29" s="29">
        <f t="shared" si="4"/>
        <v>0.34322429906542057</v>
      </c>
      <c r="U29" s="30">
        <f t="shared" si="5"/>
        <v>16893</v>
      </c>
      <c r="V29" s="29">
        <f t="shared" si="6"/>
        <v>0.95977501278336463</v>
      </c>
    </row>
    <row r="30" spans="2:256" x14ac:dyDescent="0.25">
      <c r="C30" s="22"/>
      <c r="D30" s="22"/>
      <c r="E30" s="22"/>
      <c r="F30" s="22"/>
      <c r="G30" s="22"/>
      <c r="H30" s="22"/>
      <c r="J30" s="22" t="str">
        <f t="shared" si="7"/>
        <v/>
      </c>
      <c r="K30" s="22" t="str">
        <f t="shared" si="7"/>
        <v/>
      </c>
      <c r="L30" s="22" t="str">
        <f t="shared" si="7"/>
        <v/>
      </c>
      <c r="M30" s="16" t="str">
        <f t="shared" si="7"/>
        <v/>
      </c>
      <c r="N30" s="16" t="str">
        <f t="shared" si="7"/>
        <v/>
      </c>
      <c r="O30" s="13"/>
      <c r="P30" s="13" t="str">
        <f t="shared" si="4"/>
        <v/>
      </c>
      <c r="Q30" s="13" t="str">
        <f t="shared" si="4"/>
        <v/>
      </c>
      <c r="R30" s="13" t="str">
        <f t="shared" si="4"/>
        <v/>
      </c>
      <c r="S30" s="13" t="str">
        <f t="shared" si="4"/>
        <v/>
      </c>
      <c r="T30" s="13" t="str">
        <f t="shared" si="4"/>
        <v/>
      </c>
      <c r="U30" s="21" t="str">
        <f t="shared" si="5"/>
        <v/>
      </c>
      <c r="V30" s="13" t="str">
        <f t="shared" si="6"/>
        <v/>
      </c>
    </row>
    <row r="31" spans="2:256" x14ac:dyDescent="0.25">
      <c r="B31" s="15" t="s">
        <v>30</v>
      </c>
      <c r="C31" s="16">
        <v>42269.823788546259</v>
      </c>
      <c r="D31" s="16">
        <v>49463.898916967511</v>
      </c>
      <c r="E31" s="16">
        <v>45646.831955922862</v>
      </c>
      <c r="F31" s="16">
        <v>48944.279786603438</v>
      </c>
      <c r="G31" s="16">
        <v>61753.297860669227</v>
      </c>
      <c r="H31" s="16">
        <v>78257.975797579755</v>
      </c>
      <c r="I31" s="23"/>
      <c r="J31" s="16">
        <f t="shared" si="7"/>
        <v>7194.0751284212529</v>
      </c>
      <c r="K31" s="16">
        <f t="shared" si="7"/>
        <v>-3817.0669610446494</v>
      </c>
      <c r="L31" s="16">
        <f t="shared" si="7"/>
        <v>3297.4478306805759</v>
      </c>
      <c r="M31" s="16">
        <f t="shared" si="7"/>
        <v>12809.018074065789</v>
      </c>
      <c r="N31" s="16">
        <f t="shared" si="7"/>
        <v>16504.677936910528</v>
      </c>
      <c r="O31" s="19"/>
      <c r="P31" s="20">
        <f t="shared" si="4"/>
        <v>0.17019411210251159</v>
      </c>
      <c r="Q31" s="20">
        <f t="shared" si="4"/>
        <v>-7.7168744167380787E-2</v>
      </c>
      <c r="R31" s="20">
        <f t="shared" si="4"/>
        <v>7.2238262534070966E-2</v>
      </c>
      <c r="S31" s="20">
        <f t="shared" si="4"/>
        <v>0.26170613052052205</v>
      </c>
      <c r="T31" s="20">
        <f t="shared" si="4"/>
        <v>0.26726795990959351</v>
      </c>
      <c r="U31" s="21">
        <f t="shared" si="5"/>
        <v>35988.152009033496</v>
      </c>
      <c r="V31" s="20">
        <f t="shared" si="6"/>
        <v>0.85139110560439835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2:256" x14ac:dyDescent="0.25">
      <c r="C32" s="22"/>
      <c r="D32" s="22"/>
      <c r="E32" s="22"/>
      <c r="F32" s="22"/>
      <c r="G32" s="22"/>
      <c r="H32" s="22"/>
      <c r="J32" s="22" t="str">
        <f t="shared" si="7"/>
        <v/>
      </c>
      <c r="K32" s="22" t="str">
        <f t="shared" si="7"/>
        <v/>
      </c>
      <c r="L32" s="22" t="str">
        <f t="shared" si="7"/>
        <v/>
      </c>
      <c r="M32" s="16" t="str">
        <f t="shared" si="7"/>
        <v/>
      </c>
      <c r="N32" s="16" t="str">
        <f t="shared" si="7"/>
        <v/>
      </c>
      <c r="O32" s="13"/>
      <c r="P32" s="13" t="str">
        <f t="shared" si="4"/>
        <v/>
      </c>
      <c r="Q32" s="13" t="str">
        <f t="shared" si="4"/>
        <v/>
      </c>
      <c r="R32" s="13" t="str">
        <f t="shared" si="4"/>
        <v/>
      </c>
      <c r="S32" s="13" t="str">
        <f t="shared" si="4"/>
        <v/>
      </c>
      <c r="T32" s="13" t="str">
        <f t="shared" si="4"/>
        <v/>
      </c>
      <c r="U32" s="21" t="str">
        <f t="shared" si="5"/>
        <v/>
      </c>
      <c r="V32" s="13" t="str">
        <f t="shared" si="6"/>
        <v/>
      </c>
    </row>
    <row r="33" spans="2:256" x14ac:dyDescent="0.25">
      <c r="B33" s="31" t="s">
        <v>31</v>
      </c>
      <c r="C33" s="22">
        <v>13724</v>
      </c>
      <c r="D33" s="22">
        <v>15667</v>
      </c>
      <c r="E33" s="22">
        <v>10885</v>
      </c>
      <c r="F33" s="24">
        <v>7679</v>
      </c>
      <c r="G33" s="24">
        <v>10461</v>
      </c>
      <c r="H33" s="22">
        <v>10737</v>
      </c>
      <c r="I33" s="25"/>
      <c r="J33" s="22">
        <f t="shared" si="7"/>
        <v>1943</v>
      </c>
      <c r="K33" s="22">
        <f t="shared" si="7"/>
        <v>-4782</v>
      </c>
      <c r="L33" s="26">
        <f t="shared" si="7"/>
        <v>-3206</v>
      </c>
      <c r="M33" s="26">
        <f t="shared" si="7"/>
        <v>2782</v>
      </c>
      <c r="N33" s="26">
        <f t="shared" si="7"/>
        <v>276</v>
      </c>
      <c r="O33" s="27"/>
      <c r="P33" s="28">
        <f t="shared" si="4"/>
        <v>0.14157679976683182</v>
      </c>
      <c r="Q33" s="28">
        <f t="shared" si="4"/>
        <v>-0.30522754835003513</v>
      </c>
      <c r="R33" s="29">
        <f t="shared" si="4"/>
        <v>-0.29453376205787779</v>
      </c>
      <c r="S33" s="29">
        <f t="shared" si="4"/>
        <v>0.36228675608803229</v>
      </c>
      <c r="T33" s="29">
        <f t="shared" si="4"/>
        <v>2.6383710926297679E-2</v>
      </c>
      <c r="U33" s="30">
        <f t="shared" si="5"/>
        <v>-2987</v>
      </c>
      <c r="V33" s="29">
        <f t="shared" si="6"/>
        <v>-0.21764791605945788</v>
      </c>
    </row>
    <row r="34" spans="2:256" x14ac:dyDescent="0.25">
      <c r="B34" s="31" t="s">
        <v>32</v>
      </c>
      <c r="C34" s="22">
        <v>28921</v>
      </c>
      <c r="D34" s="22">
        <v>32235</v>
      </c>
      <c r="E34" s="22">
        <v>29091</v>
      </c>
      <c r="F34" s="24">
        <v>32897</v>
      </c>
      <c r="G34" s="24">
        <v>38000</v>
      </c>
      <c r="H34" s="22">
        <v>47168</v>
      </c>
      <c r="I34" s="25"/>
      <c r="J34" s="22">
        <f t="shared" si="7"/>
        <v>3314</v>
      </c>
      <c r="K34" s="22">
        <f t="shared" si="7"/>
        <v>-3144</v>
      </c>
      <c r="L34" s="26">
        <f t="shared" si="7"/>
        <v>3806</v>
      </c>
      <c r="M34" s="26">
        <f t="shared" si="7"/>
        <v>5103</v>
      </c>
      <c r="N34" s="26">
        <f t="shared" si="7"/>
        <v>9168</v>
      </c>
      <c r="O34" s="27"/>
      <c r="P34" s="28">
        <f t="shared" si="4"/>
        <v>0.11458801562878185</v>
      </c>
      <c r="Q34" s="28">
        <f t="shared" si="4"/>
        <v>-9.7533736621684505E-2</v>
      </c>
      <c r="R34" s="29">
        <f t="shared" si="4"/>
        <v>0.1308308411536214</v>
      </c>
      <c r="S34" s="29">
        <f t="shared" si="4"/>
        <v>0.15512052770769372</v>
      </c>
      <c r="T34" s="29">
        <f t="shared" si="4"/>
        <v>0.24126315789473685</v>
      </c>
      <c r="U34" s="30">
        <f t="shared" si="5"/>
        <v>18247</v>
      </c>
      <c r="V34" s="29">
        <f t="shared" si="6"/>
        <v>0.63092562497838944</v>
      </c>
    </row>
    <row r="35" spans="2:256" x14ac:dyDescent="0.25">
      <c r="B35" s="31" t="s">
        <v>33</v>
      </c>
      <c r="C35" s="22">
        <v>59703</v>
      </c>
      <c r="D35" s="22">
        <v>72115</v>
      </c>
      <c r="E35" s="22">
        <v>71663</v>
      </c>
      <c r="F35" s="24">
        <v>76874</v>
      </c>
      <c r="G35" s="24">
        <v>99160</v>
      </c>
      <c r="H35" s="22">
        <v>125219</v>
      </c>
      <c r="I35" s="25"/>
      <c r="J35" s="22">
        <f t="shared" si="7"/>
        <v>12412</v>
      </c>
      <c r="K35" s="22">
        <f t="shared" si="7"/>
        <v>-452</v>
      </c>
      <c r="L35" s="26">
        <f t="shared" si="7"/>
        <v>5211</v>
      </c>
      <c r="M35" s="26">
        <f t="shared" si="7"/>
        <v>22286</v>
      </c>
      <c r="N35" s="26">
        <f t="shared" si="7"/>
        <v>26059</v>
      </c>
      <c r="O35" s="27"/>
      <c r="P35" s="28">
        <f t="shared" si="4"/>
        <v>0.20789575063229654</v>
      </c>
      <c r="Q35" s="28">
        <f t="shared" si="4"/>
        <v>-6.267766761422728E-3</v>
      </c>
      <c r="R35" s="29">
        <f t="shared" si="4"/>
        <v>7.2715348227118601E-2</v>
      </c>
      <c r="S35" s="29">
        <f t="shared" si="4"/>
        <v>0.28990295808725969</v>
      </c>
      <c r="T35" s="29">
        <f t="shared" si="4"/>
        <v>0.26279749899152882</v>
      </c>
      <c r="U35" s="30">
        <f t="shared" si="5"/>
        <v>65516</v>
      </c>
      <c r="V35" s="29">
        <f t="shared" si="6"/>
        <v>1.097365291526389</v>
      </c>
    </row>
    <row r="36" spans="2:256" x14ac:dyDescent="0.25">
      <c r="C36" s="22"/>
      <c r="D36" s="22"/>
      <c r="E36" s="22"/>
      <c r="F36" s="22"/>
      <c r="G36" s="22"/>
      <c r="H36" s="22"/>
      <c r="J36" s="22" t="str">
        <f t="shared" si="7"/>
        <v/>
      </c>
      <c r="K36" s="22" t="str">
        <f t="shared" si="7"/>
        <v/>
      </c>
      <c r="L36" s="22" t="str">
        <f t="shared" si="7"/>
        <v/>
      </c>
      <c r="M36" s="16" t="str">
        <f t="shared" si="7"/>
        <v/>
      </c>
      <c r="N36" s="16" t="str">
        <f t="shared" si="7"/>
        <v/>
      </c>
      <c r="O36" s="13"/>
      <c r="P36" s="13" t="str">
        <f t="shared" si="4"/>
        <v/>
      </c>
      <c r="Q36" s="13" t="str">
        <f t="shared" si="4"/>
        <v/>
      </c>
      <c r="R36" s="13" t="str">
        <f t="shared" si="4"/>
        <v/>
      </c>
      <c r="S36" s="13" t="str">
        <f t="shared" si="4"/>
        <v/>
      </c>
      <c r="T36" s="13" t="str">
        <f t="shared" si="4"/>
        <v/>
      </c>
      <c r="U36" s="21" t="str">
        <f t="shared" si="5"/>
        <v/>
      </c>
      <c r="V36" s="13" t="str">
        <f t="shared" si="6"/>
        <v/>
      </c>
    </row>
    <row r="37" spans="2:256" x14ac:dyDescent="0.25">
      <c r="B37" s="35" t="s">
        <v>34</v>
      </c>
      <c r="C37" s="16">
        <v>95812.975391498883</v>
      </c>
      <c r="D37" s="16">
        <v>131279.15019762845</v>
      </c>
      <c r="E37" s="16">
        <v>164997.12230215827</v>
      </c>
      <c r="F37" s="16">
        <v>167711.81413741969</v>
      </c>
      <c r="G37" s="16">
        <v>225172.71525423729</v>
      </c>
      <c r="H37" s="16">
        <v>311199.66372425389</v>
      </c>
      <c r="I37" s="23"/>
      <c r="J37" s="16">
        <f t="shared" si="7"/>
        <v>35466.174806129566</v>
      </c>
      <c r="K37" s="16">
        <f t="shared" si="7"/>
        <v>33717.972104529821</v>
      </c>
      <c r="L37" s="16">
        <f t="shared" si="7"/>
        <v>2714.6918352614157</v>
      </c>
      <c r="M37" s="16">
        <f t="shared" si="7"/>
        <v>57460.901116817608</v>
      </c>
      <c r="N37" s="16">
        <f t="shared" si="7"/>
        <v>86026.948470016592</v>
      </c>
      <c r="O37" s="19"/>
      <c r="P37" s="20">
        <f t="shared" si="4"/>
        <v>0.37016045750810012</v>
      </c>
      <c r="Q37" s="20">
        <f t="shared" si="4"/>
        <v>0.25684179135659074</v>
      </c>
      <c r="R37" s="20">
        <f t="shared" si="4"/>
        <v>1.6452964738924453E-2</v>
      </c>
      <c r="S37" s="20">
        <f t="shared" si="4"/>
        <v>0.3426168956096039</v>
      </c>
      <c r="T37" s="20">
        <f t="shared" si="4"/>
        <v>0.38204872367811332</v>
      </c>
      <c r="U37" s="21">
        <f t="shared" si="5"/>
        <v>215386.688332755</v>
      </c>
      <c r="V37" s="20">
        <f t="shared" si="6"/>
        <v>2.2479908118150917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2:256" x14ac:dyDescent="0.25">
      <c r="C38" s="22"/>
      <c r="D38" s="22"/>
      <c r="E38" s="22"/>
      <c r="F38" s="22"/>
      <c r="G38" s="22"/>
      <c r="H38" s="22"/>
      <c r="J38" s="22" t="str">
        <f t="shared" si="7"/>
        <v/>
      </c>
      <c r="K38" s="22" t="str">
        <f t="shared" si="7"/>
        <v/>
      </c>
      <c r="L38" s="22" t="str">
        <f t="shared" si="7"/>
        <v/>
      </c>
      <c r="M38" s="16" t="str">
        <f t="shared" si="7"/>
        <v/>
      </c>
      <c r="N38" s="16" t="str">
        <f t="shared" si="7"/>
        <v/>
      </c>
      <c r="O38" s="13"/>
      <c r="P38" s="13" t="str">
        <f t="shared" si="4"/>
        <v/>
      </c>
      <c r="Q38" s="13" t="str">
        <f t="shared" si="4"/>
        <v/>
      </c>
      <c r="R38" s="13" t="str">
        <f t="shared" si="4"/>
        <v/>
      </c>
      <c r="S38" s="13" t="str">
        <f t="shared" si="4"/>
        <v/>
      </c>
      <c r="T38" s="13" t="str">
        <f t="shared" si="4"/>
        <v/>
      </c>
      <c r="U38" s="21" t="str">
        <f t="shared" si="5"/>
        <v/>
      </c>
      <c r="V38" s="13" t="str">
        <f t="shared" si="6"/>
        <v/>
      </c>
    </row>
    <row r="39" spans="2:256" x14ac:dyDescent="0.25">
      <c r="B39" s="31" t="s">
        <v>35</v>
      </c>
      <c r="C39" s="22">
        <v>113746</v>
      </c>
      <c r="D39" s="22">
        <v>144647</v>
      </c>
      <c r="E39" s="22">
        <v>189728</v>
      </c>
      <c r="F39" s="24">
        <v>206242</v>
      </c>
      <c r="G39" s="24">
        <v>324109</v>
      </c>
      <c r="H39" s="22">
        <v>391968</v>
      </c>
      <c r="I39" s="25"/>
      <c r="J39" s="22">
        <f t="shared" si="7"/>
        <v>30901</v>
      </c>
      <c r="K39" s="22">
        <f t="shared" si="7"/>
        <v>45081</v>
      </c>
      <c r="L39" s="26">
        <f t="shared" si="7"/>
        <v>16514</v>
      </c>
      <c r="M39" s="26">
        <f t="shared" si="7"/>
        <v>117867</v>
      </c>
      <c r="N39" s="26">
        <f t="shared" si="7"/>
        <v>67859</v>
      </c>
      <c r="O39" s="27"/>
      <c r="P39" s="28">
        <f t="shared" si="4"/>
        <v>0.27166669597172649</v>
      </c>
      <c r="Q39" s="28">
        <f t="shared" si="4"/>
        <v>0.3116621844905183</v>
      </c>
      <c r="R39" s="29">
        <f t="shared" si="4"/>
        <v>8.7040394670264795E-2</v>
      </c>
      <c r="S39" s="29">
        <f t="shared" si="4"/>
        <v>0.57149853085210578</v>
      </c>
      <c r="T39" s="29">
        <f t="shared" si="4"/>
        <v>0.20937092151097317</v>
      </c>
      <c r="U39" s="30">
        <f t="shared" si="5"/>
        <v>278222</v>
      </c>
      <c r="V39" s="29">
        <f t="shared" si="6"/>
        <v>2.4459937052731524</v>
      </c>
    </row>
    <row r="40" spans="2:256" x14ac:dyDescent="0.25">
      <c r="B40" s="31" t="s">
        <v>36</v>
      </c>
      <c r="C40" s="22">
        <v>80660</v>
      </c>
      <c r="D40" s="22">
        <v>78031</v>
      </c>
      <c r="E40" s="22">
        <v>115066</v>
      </c>
      <c r="F40" s="24">
        <v>146606</v>
      </c>
      <c r="G40" s="24">
        <v>164304</v>
      </c>
      <c r="H40" s="22">
        <v>229466</v>
      </c>
      <c r="I40" s="25"/>
      <c r="J40" s="22">
        <f t="shared" si="7"/>
        <v>-2629</v>
      </c>
      <c r="K40" s="22">
        <f t="shared" si="7"/>
        <v>37035</v>
      </c>
      <c r="L40" s="26">
        <f t="shared" si="7"/>
        <v>31540</v>
      </c>
      <c r="M40" s="26">
        <f t="shared" si="7"/>
        <v>17698</v>
      </c>
      <c r="N40" s="26">
        <f t="shared" si="7"/>
        <v>65162</v>
      </c>
      <c r="O40" s="27"/>
      <c r="P40" s="28">
        <f t="shared" si="4"/>
        <v>-3.2593602777089017E-2</v>
      </c>
      <c r="Q40" s="28">
        <f t="shared" si="4"/>
        <v>0.4746190616549833</v>
      </c>
      <c r="R40" s="29">
        <f t="shared" si="4"/>
        <v>0.27410355795804148</v>
      </c>
      <c r="S40" s="29">
        <f t="shared" si="4"/>
        <v>0.12071811522038661</v>
      </c>
      <c r="T40" s="29">
        <f t="shared" si="4"/>
        <v>0.39659411821988511</v>
      </c>
      <c r="U40" s="30">
        <f t="shared" si="5"/>
        <v>148806</v>
      </c>
      <c r="V40" s="29">
        <f t="shared" si="6"/>
        <v>1.844854946689809</v>
      </c>
    </row>
    <row r="41" spans="2:256" x14ac:dyDescent="0.25">
      <c r="B41" s="31" t="s">
        <v>37</v>
      </c>
      <c r="C41" s="22">
        <v>120577</v>
      </c>
      <c r="D41" s="22">
        <v>171317</v>
      </c>
      <c r="E41" s="22">
        <v>190401</v>
      </c>
      <c r="F41" s="24">
        <v>210175</v>
      </c>
      <c r="G41" s="24">
        <v>227350</v>
      </c>
      <c r="H41" s="22">
        <v>305858</v>
      </c>
      <c r="I41" s="25"/>
      <c r="J41" s="22">
        <f t="shared" si="7"/>
        <v>50740</v>
      </c>
      <c r="K41" s="22">
        <f t="shared" si="7"/>
        <v>19084</v>
      </c>
      <c r="L41" s="26">
        <f t="shared" si="7"/>
        <v>19774</v>
      </c>
      <c r="M41" s="26">
        <f t="shared" si="7"/>
        <v>17175</v>
      </c>
      <c r="N41" s="26">
        <f t="shared" si="7"/>
        <v>78508</v>
      </c>
      <c r="O41" s="27"/>
      <c r="P41" s="28">
        <f t="shared" si="4"/>
        <v>0.420809938877232</v>
      </c>
      <c r="Q41" s="28">
        <f t="shared" si="4"/>
        <v>0.11139583345494025</v>
      </c>
      <c r="R41" s="29">
        <f t="shared" si="4"/>
        <v>0.10385449656251805</v>
      </c>
      <c r="S41" s="29">
        <f t="shared" si="4"/>
        <v>8.1717616272154153E-2</v>
      </c>
      <c r="T41" s="29">
        <f t="shared" si="4"/>
        <v>0.34531779195073675</v>
      </c>
      <c r="U41" s="30">
        <f t="shared" si="5"/>
        <v>185281</v>
      </c>
      <c r="V41" s="29">
        <f t="shared" si="6"/>
        <v>1.5366197533526293</v>
      </c>
    </row>
    <row r="42" spans="2:256" x14ac:dyDescent="0.25">
      <c r="B42" s="31" t="s">
        <v>38</v>
      </c>
      <c r="C42" s="22">
        <v>68449</v>
      </c>
      <c r="D42" s="22">
        <v>133589</v>
      </c>
      <c r="E42" s="24">
        <v>157145</v>
      </c>
      <c r="F42" s="24">
        <v>149038</v>
      </c>
      <c r="G42" s="24">
        <v>217520</v>
      </c>
      <c r="H42" s="22">
        <v>314820</v>
      </c>
      <c r="I42" s="25"/>
      <c r="J42" s="22">
        <f t="shared" si="7"/>
        <v>65140</v>
      </c>
      <c r="K42" s="22">
        <f t="shared" si="7"/>
        <v>23556</v>
      </c>
      <c r="L42" s="26">
        <f t="shared" si="7"/>
        <v>-8107</v>
      </c>
      <c r="M42" s="26">
        <f t="shared" si="7"/>
        <v>68482</v>
      </c>
      <c r="N42" s="26">
        <f t="shared" si="7"/>
        <v>97300</v>
      </c>
      <c r="O42" s="27"/>
      <c r="P42" s="28">
        <f t="shared" si="4"/>
        <v>0.95165743838478278</v>
      </c>
      <c r="Q42" s="28">
        <f t="shared" si="4"/>
        <v>0.17633188361317173</v>
      </c>
      <c r="R42" s="29">
        <f t="shared" si="4"/>
        <v>-5.1589296509593048E-2</v>
      </c>
      <c r="S42" s="29">
        <f t="shared" si="4"/>
        <v>0.45949355198003194</v>
      </c>
      <c r="T42" s="29">
        <f t="shared" si="4"/>
        <v>0.44731518940787052</v>
      </c>
      <c r="U42" s="30">
        <f t="shared" si="5"/>
        <v>246371</v>
      </c>
      <c r="V42" s="29">
        <f t="shared" si="6"/>
        <v>3.5993367324577421</v>
      </c>
    </row>
    <row r="43" spans="2:256" x14ac:dyDescent="0.25">
      <c r="B43" s="31" t="s">
        <v>39</v>
      </c>
      <c r="C43" s="22">
        <v>94926</v>
      </c>
      <c r="D43" s="22">
        <v>142004</v>
      </c>
      <c r="E43" s="24">
        <v>192212</v>
      </c>
      <c r="F43" s="24">
        <v>116149</v>
      </c>
      <c r="G43" s="24">
        <v>165708</v>
      </c>
      <c r="H43" s="22">
        <v>272894</v>
      </c>
      <c r="I43" s="25"/>
      <c r="J43" s="22">
        <f t="shared" si="7"/>
        <v>47078</v>
      </c>
      <c r="K43" s="22">
        <f t="shared" si="7"/>
        <v>50208</v>
      </c>
      <c r="L43" s="26">
        <f t="shared" si="7"/>
        <v>-76063</v>
      </c>
      <c r="M43" s="26">
        <f t="shared" si="7"/>
        <v>49559</v>
      </c>
      <c r="N43" s="26">
        <f t="shared" si="7"/>
        <v>107186</v>
      </c>
      <c r="O43" s="27"/>
      <c r="P43" s="28">
        <f t="shared" si="4"/>
        <v>0.49594420917346144</v>
      </c>
      <c r="Q43" s="28">
        <f t="shared" si="4"/>
        <v>0.35356750514070029</v>
      </c>
      <c r="R43" s="29">
        <f t="shared" si="4"/>
        <v>-0.39572451251742868</v>
      </c>
      <c r="S43" s="29">
        <f t="shared" si="4"/>
        <v>0.42668468949366761</v>
      </c>
      <c r="T43" s="29">
        <f t="shared" si="4"/>
        <v>0.64683660414705391</v>
      </c>
      <c r="U43" s="30">
        <f t="shared" si="5"/>
        <v>177968</v>
      </c>
      <c r="V43" s="29">
        <f t="shared" si="6"/>
        <v>1.8748077449803005</v>
      </c>
    </row>
    <row r="44" spans="2:256" x14ac:dyDescent="0.25">
      <c r="C44" s="22"/>
      <c r="D44" s="22"/>
      <c r="E44" s="22"/>
      <c r="F44" s="22"/>
      <c r="G44" s="22"/>
      <c r="H44" s="22"/>
      <c r="J44" s="22" t="str">
        <f t="shared" si="7"/>
        <v/>
      </c>
      <c r="K44" s="22" t="str">
        <f t="shared" si="7"/>
        <v/>
      </c>
      <c r="L44" s="22" t="str">
        <f t="shared" si="7"/>
        <v/>
      </c>
      <c r="M44" s="16" t="str">
        <f t="shared" si="7"/>
        <v/>
      </c>
      <c r="N44" s="16" t="str">
        <f t="shared" si="7"/>
        <v/>
      </c>
      <c r="O44" s="13"/>
      <c r="P44" s="13" t="str">
        <f t="shared" si="4"/>
        <v/>
      </c>
      <c r="Q44" s="13" t="str">
        <f t="shared" si="4"/>
        <v/>
      </c>
      <c r="R44" s="13" t="str">
        <f t="shared" si="4"/>
        <v/>
      </c>
      <c r="S44" s="13" t="str">
        <f t="shared" si="4"/>
        <v/>
      </c>
      <c r="T44" s="13" t="str">
        <f t="shared" si="4"/>
        <v/>
      </c>
      <c r="U44" s="21" t="str">
        <f t="shared" si="5"/>
        <v/>
      </c>
      <c r="V44" s="13" t="str">
        <f t="shared" si="6"/>
        <v/>
      </c>
    </row>
    <row r="45" spans="2:256" x14ac:dyDescent="0.25">
      <c r="B45" s="15" t="s">
        <v>40</v>
      </c>
      <c r="C45" s="16">
        <v>176355.42442124375</v>
      </c>
      <c r="D45" s="16">
        <v>250245.40540540541</v>
      </c>
      <c r="E45" s="16">
        <v>286779.0756729304</v>
      </c>
      <c r="F45" s="16">
        <v>324943.8417358009</v>
      </c>
      <c r="G45" s="16">
        <v>451607.46565349546</v>
      </c>
      <c r="H45" s="16">
        <v>528306.9679849341</v>
      </c>
      <c r="I45" s="23"/>
      <c r="J45" s="16">
        <f t="shared" si="7"/>
        <v>73889.980984161666</v>
      </c>
      <c r="K45" s="16">
        <f t="shared" si="7"/>
        <v>36533.670267524984</v>
      </c>
      <c r="L45" s="16">
        <f t="shared" si="7"/>
        <v>38164.766062870505</v>
      </c>
      <c r="M45" s="16">
        <f t="shared" si="7"/>
        <v>126663.62391769455</v>
      </c>
      <c r="N45" s="16">
        <f t="shared" si="7"/>
        <v>76699.502331438649</v>
      </c>
      <c r="O45" s="19"/>
      <c r="P45" s="20">
        <f t="shared" si="4"/>
        <v>0.41898331863990507</v>
      </c>
      <c r="Q45" s="20">
        <f t="shared" si="4"/>
        <v>0.14599137278200688</v>
      </c>
      <c r="R45" s="20">
        <f t="shared" si="4"/>
        <v>0.13308072066735149</v>
      </c>
      <c r="S45" s="20">
        <f t="shared" si="4"/>
        <v>0.38980158307071344</v>
      </c>
      <c r="T45" s="20">
        <f t="shared" si="4"/>
        <v>0.16983665719620283</v>
      </c>
      <c r="U45" s="21">
        <f t="shared" si="5"/>
        <v>351951.54356369039</v>
      </c>
      <c r="V45" s="20">
        <f t="shared" si="6"/>
        <v>1.9956944603133759</v>
      </c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2:256" x14ac:dyDescent="0.25">
      <c r="C46" s="22"/>
      <c r="D46" s="22"/>
      <c r="E46" s="22"/>
      <c r="F46" s="22"/>
      <c r="G46" s="22"/>
      <c r="H46" s="22" t="s">
        <v>13</v>
      </c>
      <c r="J46" s="22" t="str">
        <f t="shared" si="7"/>
        <v/>
      </c>
      <c r="K46" s="22" t="str">
        <f t="shared" si="7"/>
        <v/>
      </c>
      <c r="L46" s="22" t="str">
        <f t="shared" si="7"/>
        <v/>
      </c>
      <c r="M46" s="16" t="str">
        <f t="shared" si="7"/>
        <v/>
      </c>
      <c r="N46" s="16" t="str">
        <f t="shared" si="7"/>
        <v/>
      </c>
      <c r="O46" s="13"/>
      <c r="P46" s="13" t="str">
        <f t="shared" si="4"/>
        <v/>
      </c>
      <c r="Q46" s="13" t="str">
        <f t="shared" si="4"/>
        <v/>
      </c>
      <c r="R46" s="13" t="str">
        <f t="shared" si="4"/>
        <v/>
      </c>
      <c r="S46" s="13" t="str">
        <f t="shared" si="4"/>
        <v/>
      </c>
      <c r="T46" s="13" t="str">
        <f t="shared" si="4"/>
        <v/>
      </c>
      <c r="U46" s="21" t="str">
        <f t="shared" si="5"/>
        <v/>
      </c>
      <c r="V46" s="13" t="str">
        <f t="shared" si="6"/>
        <v/>
      </c>
    </row>
    <row r="47" spans="2:256" x14ac:dyDescent="0.25">
      <c r="B47" s="31" t="s">
        <v>41</v>
      </c>
      <c r="C47" s="22">
        <v>131402</v>
      </c>
      <c r="D47" s="22">
        <v>184694</v>
      </c>
      <c r="E47" s="22">
        <v>288376</v>
      </c>
      <c r="F47" s="24">
        <v>238934</v>
      </c>
      <c r="G47" s="24">
        <v>393235</v>
      </c>
      <c r="H47" s="22">
        <v>442214</v>
      </c>
      <c r="I47" s="25"/>
      <c r="J47" s="22">
        <f t="shared" si="7"/>
        <v>53292</v>
      </c>
      <c r="K47" s="22">
        <f t="shared" si="7"/>
        <v>103682</v>
      </c>
      <c r="L47" s="26">
        <f t="shared" si="7"/>
        <v>-49442</v>
      </c>
      <c r="M47" s="26">
        <f t="shared" si="7"/>
        <v>154301</v>
      </c>
      <c r="N47" s="26">
        <f t="shared" si="7"/>
        <v>48979</v>
      </c>
      <c r="O47" s="27"/>
      <c r="P47" s="28">
        <f t="shared" si="4"/>
        <v>0.40556460327848892</v>
      </c>
      <c r="Q47" s="28">
        <f t="shared" si="4"/>
        <v>0.56137178251594533</v>
      </c>
      <c r="R47" s="29">
        <f t="shared" si="4"/>
        <v>-0.17144977390628902</v>
      </c>
      <c r="S47" s="29">
        <f t="shared" si="4"/>
        <v>0.64578921375777409</v>
      </c>
      <c r="T47" s="29">
        <f t="shared" si="4"/>
        <v>0.12455401986089742</v>
      </c>
      <c r="U47" s="30">
        <f t="shared" si="5"/>
        <v>310812</v>
      </c>
      <c r="V47" s="29">
        <f t="shared" si="6"/>
        <v>2.3653521255384242</v>
      </c>
    </row>
    <row r="48" spans="2:256" x14ac:dyDescent="0.25">
      <c r="B48" s="31" t="s">
        <v>42</v>
      </c>
      <c r="C48" s="22">
        <v>199243</v>
      </c>
      <c r="D48" s="22">
        <v>298206</v>
      </c>
      <c r="E48" s="22">
        <v>343435</v>
      </c>
      <c r="F48" s="24">
        <v>422848</v>
      </c>
      <c r="G48" s="24">
        <v>585297</v>
      </c>
      <c r="H48" s="22">
        <v>765558</v>
      </c>
      <c r="I48" s="25"/>
      <c r="J48" s="22">
        <f t="shared" si="7"/>
        <v>98963</v>
      </c>
      <c r="K48" s="22">
        <f t="shared" si="7"/>
        <v>45229</v>
      </c>
      <c r="L48" s="26">
        <f t="shared" si="7"/>
        <v>79413</v>
      </c>
      <c r="M48" s="26">
        <f t="shared" si="7"/>
        <v>162449</v>
      </c>
      <c r="N48" s="26">
        <f t="shared" si="7"/>
        <v>180261</v>
      </c>
      <c r="O48" s="27"/>
      <c r="P48" s="28">
        <f t="shared" si="4"/>
        <v>0.49669499053919086</v>
      </c>
      <c r="Q48" s="28">
        <f t="shared" si="4"/>
        <v>0.15167032185804444</v>
      </c>
      <c r="R48" s="29">
        <f t="shared" si="4"/>
        <v>0.23123152852796017</v>
      </c>
      <c r="S48" s="29">
        <f t="shared" si="4"/>
        <v>0.38417823898895109</v>
      </c>
      <c r="T48" s="29">
        <f t="shared" si="4"/>
        <v>0.30798210139467652</v>
      </c>
      <c r="U48" s="30">
        <f t="shared" si="5"/>
        <v>566315</v>
      </c>
      <c r="V48" s="29">
        <f t="shared" si="6"/>
        <v>2.8423332312803962</v>
      </c>
    </row>
    <row r="49" spans="2:22" x14ac:dyDescent="0.25">
      <c r="B49" s="31" t="s">
        <v>43</v>
      </c>
      <c r="C49" s="22">
        <v>173205</v>
      </c>
      <c r="D49" s="22">
        <v>240763</v>
      </c>
      <c r="E49" s="22">
        <v>329350</v>
      </c>
      <c r="F49" s="24">
        <v>341003</v>
      </c>
      <c r="G49" s="24">
        <v>389426</v>
      </c>
      <c r="H49" s="22">
        <v>463375</v>
      </c>
      <c r="I49" s="25"/>
      <c r="J49" s="22">
        <f t="shared" si="7"/>
        <v>67558</v>
      </c>
      <c r="K49" s="22">
        <f t="shared" si="7"/>
        <v>88587</v>
      </c>
      <c r="L49" s="26">
        <f t="shared" si="7"/>
        <v>11653</v>
      </c>
      <c r="M49" s="26">
        <f t="shared" si="7"/>
        <v>48423</v>
      </c>
      <c r="N49" s="26">
        <f t="shared" si="7"/>
        <v>73949</v>
      </c>
      <c r="O49" s="27"/>
      <c r="P49" s="28">
        <f t="shared" si="4"/>
        <v>0.39004647671833953</v>
      </c>
      <c r="Q49" s="28">
        <f t="shared" si="4"/>
        <v>0.36794274867816068</v>
      </c>
      <c r="R49" s="29">
        <f t="shared" si="4"/>
        <v>3.5381812661302567E-2</v>
      </c>
      <c r="S49" s="29">
        <f t="shared" si="4"/>
        <v>0.14200168326964865</v>
      </c>
      <c r="T49" s="29">
        <f t="shared" si="4"/>
        <v>0.1898923030306143</v>
      </c>
      <c r="U49" s="30">
        <f t="shared" si="5"/>
        <v>290170</v>
      </c>
      <c r="V49" s="29">
        <f t="shared" si="6"/>
        <v>1.6752980572154383</v>
      </c>
    </row>
    <row r="50" spans="2:22" ht="13.8" thickBot="1" x14ac:dyDescent="0.3">
      <c r="B50" s="36" t="s">
        <v>44</v>
      </c>
      <c r="C50" s="37">
        <v>193420</v>
      </c>
      <c r="D50" s="37">
        <v>277009</v>
      </c>
      <c r="E50" s="37">
        <v>361099</v>
      </c>
      <c r="F50" s="38">
        <v>306328</v>
      </c>
      <c r="G50" s="38">
        <v>483780</v>
      </c>
      <c r="H50" s="37">
        <v>532795</v>
      </c>
      <c r="I50" s="39"/>
      <c r="J50" s="37">
        <f t="shared" si="7"/>
        <v>83589</v>
      </c>
      <c r="K50" s="37">
        <f t="shared" si="7"/>
        <v>84090</v>
      </c>
      <c r="L50" s="40">
        <f t="shared" si="7"/>
        <v>-54771</v>
      </c>
      <c r="M50" s="40">
        <f t="shared" si="7"/>
        <v>177452</v>
      </c>
      <c r="N50" s="40">
        <f t="shared" si="7"/>
        <v>49015</v>
      </c>
      <c r="O50" s="41"/>
      <c r="P50" s="42">
        <f t="shared" si="4"/>
        <v>0.43216316823492917</v>
      </c>
      <c r="Q50" s="42">
        <f t="shared" si="4"/>
        <v>0.30356414412528115</v>
      </c>
      <c r="R50" s="43">
        <f t="shared" si="4"/>
        <v>-0.15167862552928699</v>
      </c>
      <c r="S50" s="43">
        <f t="shared" si="4"/>
        <v>0.57928756104567658</v>
      </c>
      <c r="T50" s="43">
        <f t="shared" si="4"/>
        <v>0.10131671420893795</v>
      </c>
      <c r="U50" s="44">
        <f t="shared" si="5"/>
        <v>339375</v>
      </c>
      <c r="V50" s="43">
        <f t="shared" si="6"/>
        <v>1.7546013855857718</v>
      </c>
    </row>
    <row r="51" spans="2:22" x14ac:dyDescent="0.25">
      <c r="B51" s="35" t="s">
        <v>45</v>
      </c>
      <c r="C51"/>
      <c r="D51"/>
      <c r="E51"/>
      <c r="F51"/>
      <c r="G51"/>
      <c r="H51"/>
      <c r="I51"/>
      <c r="J51"/>
      <c r="K51"/>
      <c r="L51"/>
      <c r="M51"/>
      <c r="N51"/>
    </row>
    <row r="52" spans="2:22" x14ac:dyDescent="0.25">
      <c r="B52" s="45" t="s">
        <v>46</v>
      </c>
      <c r="C52"/>
      <c r="D52"/>
      <c r="E52"/>
      <c r="F52"/>
      <c r="G52"/>
      <c r="H52"/>
      <c r="I52"/>
      <c r="J52"/>
      <c r="K52"/>
      <c r="L52"/>
      <c r="M52"/>
      <c r="N52"/>
    </row>
    <row r="53" spans="2:22" ht="9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22" x14ac:dyDescent="0.25">
      <c r="B54" s="45" t="s">
        <v>47</v>
      </c>
      <c r="C54"/>
      <c r="D54"/>
      <c r="E54"/>
      <c r="F54"/>
      <c r="G54"/>
      <c r="H54"/>
      <c r="I54"/>
      <c r="J54"/>
      <c r="K54"/>
      <c r="L54"/>
      <c r="M54"/>
      <c r="N54"/>
    </row>
    <row r="55" spans="2:22" x14ac:dyDescent="0.25">
      <c r="B55" s="45" t="s">
        <v>48</v>
      </c>
      <c r="C55"/>
      <c r="D55"/>
      <c r="E55"/>
      <c r="F55"/>
      <c r="G55"/>
      <c r="H55"/>
      <c r="I55"/>
      <c r="J55"/>
      <c r="K55"/>
      <c r="L55"/>
      <c r="M55"/>
      <c r="N55"/>
    </row>
  </sheetData>
  <mergeCells count="4">
    <mergeCell ref="B2:S2"/>
    <mergeCell ref="B3:S3"/>
    <mergeCell ref="J5:N5"/>
    <mergeCell ref="P5:T5"/>
  </mergeCells>
  <printOptions horizontalCentered="1" verticalCentered="1"/>
  <pageMargins left="0" right="0.25" top="0.25" bottom="0.25" header="0.5" footer="0.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F54D6A-424E-43F2-80CA-19230130C498}"/>
</file>

<file path=customXml/itemProps2.xml><?xml version="1.0" encoding="utf-8"?>
<ds:datastoreItem xmlns:ds="http://schemas.openxmlformats.org/officeDocument/2006/customXml" ds:itemID="{16272BE8-09B6-4966-8EE9-60A9E7957D54}"/>
</file>

<file path=customXml/itemProps3.xml><?xml version="1.0" encoding="utf-8"?>
<ds:datastoreItem xmlns:ds="http://schemas.openxmlformats.org/officeDocument/2006/customXml" ds:itemID="{04F3DB3B-3BC7-47D4-AA44-2079A8E11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2014-11-21T21:21:18Z</dcterms:created>
  <dcterms:modified xsi:type="dcterms:W3CDTF">2014-11-21T21:21:32Z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