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Internal\AG-Census\Ag Census 2017\Sustainability\"/>
    </mc:Choice>
  </mc:AlternateContent>
  <xr:revisionPtr revIDLastSave="0" documentId="13_ncr:1_{A9D42BB9-18AC-4312-BB1B-C5F602AD668E}" xr6:coauthVersionLast="41" xr6:coauthVersionMax="41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Sheet1!$A:$A,Sheet1!$3:$4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5" i="1"/>
  <c r="F55" i="1" l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6" i="1"/>
  <c r="H5" i="1"/>
  <c r="K5" i="1"/>
  <c r="M5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M55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6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C5" i="1"/>
  <c r="D5" i="1" s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<sst xmlns="http://schemas.openxmlformats.org/spreadsheetml/2006/main" count="71" uniqueCount="66">
  <si>
    <t>Number of Farms</t>
  </si>
  <si>
    <t>Produced and sold value-added commodities</t>
  </si>
  <si>
    <t>Jurisdiction Land Area</t>
  </si>
  <si>
    <t>Land in farms</t>
  </si>
  <si>
    <t>Farms</t>
  </si>
  <si>
    <t>Percentage</t>
  </si>
  <si>
    <t>Acres</t>
  </si>
  <si>
    <t>Percentage of Jurisdiction</t>
  </si>
  <si>
    <t>Percentage of Land in Farms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</si>
  <si>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</si>
  <si>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</si>
  <si>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</si>
  <si>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</si>
  <si>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</si>
  <si>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</si>
  <si>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</si>
  <si>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</si>
  <si>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</si>
  <si>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</si>
  <si>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</si>
  <si>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</si>
  <si>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</si>
  <si>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</si>
  <si>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</si>
  <si>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</si>
  <si>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</si>
  <si>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</si>
  <si>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</si>
  <si>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</si>
  <si>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</si>
  <si>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</si>
  <si>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</si>
  <si>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</si>
  <si>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</si>
  <si>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</si>
  <si>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</si>
  <si>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</si>
  <si>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</si>
  <si>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</si>
  <si>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</si>
  <si>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</si>
  <si>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</si>
  <si>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</si>
  <si>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</si>
  <si>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</si>
  <si>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</si>
  <si>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</si>
  <si>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</si>
  <si>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</si>
  <si>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</si>
  <si>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</si>
  <si>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</si>
  <si>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</si>
  <si>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</si>
  <si>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</si>
  <si>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</si>
  <si>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</si>
  <si>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</si>
  <si>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</si>
  <si>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</si>
  <si>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Conservation Easements</t>
  </si>
  <si>
    <t xml:space="preserve">Produced Renewable Energy </t>
  </si>
  <si>
    <t>Land in Conservation Easements</t>
  </si>
  <si>
    <t>Table 1:  Selected Farm Practices And Data For Farms In The United States, 2017</t>
  </si>
  <si>
    <t xml:space="preserve">Prepared by the Maryland Department of Planning, December 2019. </t>
  </si>
  <si>
    <t>Extracted from the 2017 Census of Agriculture.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</si>
</sst>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horizontal="center" wrapText="1"/>
    </xf>
    <xf numFmtId="0" fontId="1" fillId="0" borderId="2" xfId="0" applyFont="1" applyBorder="1"/>
    <xf numFmtId="0" fontId="0" fillId="0" borderId="2" xfId="0" applyBorder="1"/>
    <xf numFmtId="0" fontId="0" fillId="0" borderId="13" xfId="0" applyBorder="1"/>
    <xf numFmtId="0" fontId="3" fillId="0" borderId="2" xfId="0" applyFont="1" applyBorder="1"/>
    <xf numFmtId="3" fontId="1" fillId="2" borderId="7" xfId="0" applyNumberFormat="1" applyFont="1" applyFill="1" applyBorder="1"/>
    <xf numFmtId="3" fontId="0" fillId="2" borderId="1" xfId="0" applyNumberFormat="1" applyFill="1" applyBorder="1"/>
    <xf numFmtId="3" fontId="3" fillId="2" borderId="1" xfId="0" applyNumberFormat="1" applyFont="1" applyFill="1" applyBorder="1"/>
    <xf numFmtId="3" fontId="0" fillId="2" borderId="14" xfId="0" applyNumberFormat="1" applyFill="1" applyBorder="1"/>
    <xf numFmtId="3" fontId="1" fillId="2" borderId="8" xfId="0" applyNumberFormat="1" applyFont="1" applyFill="1" applyBorder="1"/>
    <xf numFmtId="3" fontId="0" fillId="2" borderId="2" xfId="0" applyNumberFormat="1" applyFill="1" applyBorder="1"/>
    <xf numFmtId="3" fontId="3" fillId="2" borderId="2" xfId="0" applyNumberFormat="1" applyFont="1" applyFill="1" applyBorder="1"/>
    <xf numFmtId="3" fontId="0" fillId="2" borderId="13" xfId="0" applyNumberFormat="1" applyFill="1" applyBorder="1"/>
    <xf numFmtId="164" fontId="1" fillId="2" borderId="0" xfId="0" applyNumberFormat="1" applyFont="1" applyFill="1" applyBorder="1"/>
    <xf numFmtId="164" fontId="0" fillId="2" borderId="0" xfId="0" applyNumberFormat="1" applyFill="1" applyBorder="1"/>
    <xf numFmtId="164" fontId="3" fillId="2" borderId="0" xfId="0" applyNumberFormat="1" applyFont="1" applyFill="1" applyBorder="1"/>
    <xf numFmtId="164" fontId="0" fillId="2" borderId="16" xfId="0" applyNumberFormat="1" applyFill="1" applyBorder="1"/>
    <xf numFmtId="164" fontId="1" fillId="2" borderId="9" xfId="0" applyNumberFormat="1" applyFont="1" applyFill="1" applyBorder="1"/>
    <xf numFmtId="164" fontId="0" fillId="2" borderId="3" xfId="0" applyNumberFormat="1" applyFill="1" applyBorder="1"/>
    <xf numFmtId="164" fontId="3" fillId="2" borderId="3" xfId="0" applyNumberFormat="1" applyFont="1" applyFill="1" applyBorder="1"/>
    <xf numFmtId="164" fontId="0" fillId="2" borderId="15" xfId="0" applyNumberFormat="1" applyFill="1" applyBorder="1"/>
    <xf numFmtId="3" fontId="0" fillId="2" borderId="2" xfId="0" applyNumberForma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zoomScaleNormal="100" workbookViewId="0">
      <selection activeCell="F11" sqref="F11"/>
    </sheetView>
  </sheetViews>
  <sheetFormatPr defaultRowHeight="15" x14ac:dyDescent="0.25"/>
  <cols>
    <col min="1" max="1" width="14" bestFit="1" customWidth="1"/>
    <col min="2" max="2" width="11.7109375" bestFit="1" customWidth="1"/>
    <col min="3" max="3" width="9" bestFit="1" customWidth="1"/>
    <col min="4" max="6" width="9.42578125" customWidth="1"/>
    <col min="7" max="7" width="9" bestFit="1" customWidth="1"/>
    <col min="8" max="8" width="9.42578125" customWidth="1"/>
    <col min="9" max="9" width="13.28515625" customWidth="1"/>
    <col min="10" max="10" width="12" customWidth="1"/>
    <col min="11" max="11" width="12.140625" customWidth="1"/>
    <col min="12" max="12" width="10.85546875" customWidth="1"/>
    <col min="13" max="13" width="10.42578125" customWidth="1"/>
  </cols>
  <sheetData>
    <row r="1" spans="1:13" x14ac:dyDescent="0.25">
      <c r="A1" s="31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x14ac:dyDescent="0.25">
      <c r="C2" s="1"/>
      <c r="D2" s="2"/>
      <c r="E2" s="2"/>
      <c r="F2" s="2"/>
      <c r="G2" s="1"/>
      <c r="H2" s="2"/>
    </row>
    <row r="3" spans="1:13" ht="40.9" customHeight="1" x14ac:dyDescent="0.25">
      <c r="A3" s="8"/>
      <c r="B3" s="32" t="s">
        <v>0</v>
      </c>
      <c r="C3" s="36" t="s">
        <v>1</v>
      </c>
      <c r="D3" s="37"/>
      <c r="E3" s="36" t="s">
        <v>61</v>
      </c>
      <c r="F3" s="37"/>
      <c r="G3" s="36" t="s">
        <v>60</v>
      </c>
      <c r="H3" s="37"/>
      <c r="I3" s="32" t="s">
        <v>2</v>
      </c>
      <c r="J3" s="34" t="s">
        <v>3</v>
      </c>
      <c r="K3" s="35"/>
      <c r="L3" s="36" t="s">
        <v>62</v>
      </c>
      <c r="M3" s="37"/>
    </row>
    <row r="4" spans="1:13" ht="28.9" customHeight="1" thickBot="1" x14ac:dyDescent="0.3">
      <c r="A4" s="9"/>
      <c r="B4" s="33"/>
      <c r="C4" s="3" t="s">
        <v>4</v>
      </c>
      <c r="D4" s="4" t="s">
        <v>5</v>
      </c>
      <c r="E4" s="5" t="s">
        <v>4</v>
      </c>
      <c r="F4" s="4" t="s">
        <v>5</v>
      </c>
      <c r="G4" s="3" t="s">
        <v>4</v>
      </c>
      <c r="H4" s="4" t="s">
        <v>5</v>
      </c>
      <c r="I4" s="33"/>
      <c r="J4" s="3" t="s">
        <v>6</v>
      </c>
      <c r="K4" s="6" t="s">
        <v>7</v>
      </c>
      <c r="L4" s="3" t="s">
        <v>6</v>
      </c>
      <c r="M4" s="7" t="s">
        <v>8</v>
      </c>
    </row>
    <row r="5" spans="1:13" x14ac:dyDescent="0.25">
      <c r="A5" s="10" t="s">
        <v>9</v>
      </c>
      <c r="B5" s="14">
        <v>2042220</v>
      </c>
      <c r="C5" s="18">
        <f>SUM(C6:C55)</f>
        <v>130056</v>
      </c>
      <c r="D5" s="26">
        <f>C5/$B5</f>
        <v>6.3683638393512945E-2</v>
      </c>
      <c r="E5" s="18">
        <v>133176</v>
      </c>
      <c r="F5" s="26">
        <f>E5/$B5</f>
        <v>6.5211387607603491E-2</v>
      </c>
      <c r="G5" s="18">
        <v>53920</v>
      </c>
      <c r="H5" s="26">
        <f>G5/$B5</f>
        <v>2.6402640264026403E-2</v>
      </c>
      <c r="I5" s="14">
        <v>2263960601.5999999</v>
      </c>
      <c r="J5" s="18">
        <v>900217576</v>
      </c>
      <c r="K5" s="22">
        <f>J5/I5</f>
        <v>0.39762952383702826</v>
      </c>
      <c r="L5" s="18">
        <v>13113309</v>
      </c>
      <c r="M5" s="26">
        <f>L5/$J5</f>
        <v>1.4566821787980732E-2</v>
      </c>
    </row>
    <row r="6" spans="1:13" x14ac:dyDescent="0.25">
      <c r="A6" s="11" t="s">
        <v>10</v>
      </c>
      <c r="B6" s="15">
        <v>40592</v>
      </c>
      <c r="C6" s="19">
        <v>1813</v>
      </c>
      <c r="D6" s="27">
        <f t="shared" ref="D6:D55" si="0">C6/$B6</f>
        <v>4.4663973196689001E-2</v>
      </c>
      <c r="E6" s="19">
        <v>772</v>
      </c>
      <c r="F6" s="27">
        <f t="shared" ref="F6" si="1">E6/$B6</f>
        <v>1.9018525817895152E-2</v>
      </c>
      <c r="G6" s="19">
        <v>395</v>
      </c>
      <c r="H6" s="27">
        <f t="shared" ref="H6" si="2">G6/$B6</f>
        <v>9.7309814741821047E-3</v>
      </c>
      <c r="I6" s="15">
        <v>32476160</v>
      </c>
      <c r="J6" s="19">
        <v>8580940</v>
      </c>
      <c r="K6" s="23">
        <f>J6/I6</f>
        <v>0.26422274061958062</v>
      </c>
      <c r="L6" s="19">
        <v>72003</v>
      </c>
      <c r="M6" s="27">
        <f>L6/$J6</f>
        <v>8.391038744007066E-3</v>
      </c>
    </row>
    <row r="7" spans="1:13" x14ac:dyDescent="0.25">
      <c r="A7" s="11" t="s">
        <v>11</v>
      </c>
      <c r="B7" s="15">
        <v>990</v>
      </c>
      <c r="C7" s="19">
        <v>260</v>
      </c>
      <c r="D7" s="27">
        <f t="shared" si="0"/>
        <v>0.26262626262626265</v>
      </c>
      <c r="E7" s="19">
        <v>169</v>
      </c>
      <c r="F7" s="27">
        <f>E7/$B7</f>
        <v>0.1707070707070707</v>
      </c>
      <c r="G7" s="19">
        <v>19</v>
      </c>
      <c r="H7" s="27">
        <f t="shared" ref="H7" si="3">G7/$B7</f>
        <v>1.9191919191919191E-2</v>
      </c>
      <c r="I7" s="15">
        <v>366048806.39999998</v>
      </c>
      <c r="J7" s="19">
        <v>849753</v>
      </c>
      <c r="K7" s="23">
        <f t="shared" ref="K7:K55" si="4">J7/I7</f>
        <v>2.3214199449442599E-3</v>
      </c>
      <c r="L7" s="19">
        <v>1176</v>
      </c>
      <c r="M7" s="27">
        <f t="shared" ref="M7:M54" si="5">L7/$J7</f>
        <v>1.3839315659962366E-3</v>
      </c>
    </row>
    <row r="8" spans="1:13" x14ac:dyDescent="0.25">
      <c r="A8" s="11" t="s">
        <v>12</v>
      </c>
      <c r="B8" s="15">
        <v>19086</v>
      </c>
      <c r="C8" s="19">
        <v>826</v>
      </c>
      <c r="D8" s="27">
        <f t="shared" si="0"/>
        <v>4.3277795242586188E-2</v>
      </c>
      <c r="E8" s="19">
        <v>1444</v>
      </c>
      <c r="F8" s="27">
        <f t="shared" ref="F8" si="6">E8/$B8</f>
        <v>7.5657550036676097E-2</v>
      </c>
      <c r="G8" s="19">
        <v>93</v>
      </c>
      <c r="H8" s="27">
        <f t="shared" ref="H8" si="7">G8/$B8</f>
        <v>4.8726815466834331E-3</v>
      </c>
      <c r="I8" s="15">
        <v>72726124.800000012</v>
      </c>
      <c r="J8" s="19">
        <v>26125819</v>
      </c>
      <c r="K8" s="23">
        <f t="shared" si="4"/>
        <v>0.35923568142599555</v>
      </c>
      <c r="L8" s="30">
        <v>80871</v>
      </c>
      <c r="M8" s="27">
        <f t="shared" si="5"/>
        <v>3.0954436299202716E-3</v>
      </c>
    </row>
    <row r="9" spans="1:13" x14ac:dyDescent="0.25">
      <c r="A9" s="11" t="s">
        <v>13</v>
      </c>
      <c r="B9" s="15">
        <v>42625</v>
      </c>
      <c r="C9" s="19">
        <v>1509</v>
      </c>
      <c r="D9" s="27">
        <f t="shared" si="0"/>
        <v>3.540175953079179E-2</v>
      </c>
      <c r="E9" s="19">
        <v>840</v>
      </c>
      <c r="F9" s="27">
        <f t="shared" ref="F9" si="8">E9/$B9</f>
        <v>1.9706744868035191E-2</v>
      </c>
      <c r="G9" s="19">
        <v>358</v>
      </c>
      <c r="H9" s="27">
        <f t="shared" ref="H9" si="9">G9/$B9</f>
        <v>8.3988269794721404E-3</v>
      </c>
      <c r="I9" s="15">
        <v>33323628.799999997</v>
      </c>
      <c r="J9" s="19">
        <v>13888929</v>
      </c>
      <c r="K9" s="23">
        <f t="shared" si="4"/>
        <v>0.41678921234412508</v>
      </c>
      <c r="L9" s="19">
        <v>94547</v>
      </c>
      <c r="M9" s="27">
        <f t="shared" si="5"/>
        <v>6.8073643403317851E-3</v>
      </c>
    </row>
    <row r="10" spans="1:13" x14ac:dyDescent="0.25">
      <c r="A10" s="11" t="s">
        <v>14</v>
      </c>
      <c r="B10" s="15">
        <v>70521</v>
      </c>
      <c r="C10" s="19">
        <v>7623</v>
      </c>
      <c r="D10" s="27">
        <f t="shared" si="0"/>
        <v>0.10809546092653252</v>
      </c>
      <c r="E10" s="19">
        <v>14552</v>
      </c>
      <c r="F10" s="27">
        <f t="shared" ref="F10" si="10">E10/$B10</f>
        <v>0.20634988159555309</v>
      </c>
      <c r="G10" s="19">
        <v>1672</v>
      </c>
      <c r="H10" s="27">
        <f t="shared" ref="H10" si="11">G10/$B10</f>
        <v>2.3709249727031666E-2</v>
      </c>
      <c r="I10" s="15">
        <v>99813977.599999994</v>
      </c>
      <c r="J10" s="19">
        <v>24522801</v>
      </c>
      <c r="K10" s="23">
        <f t="shared" si="4"/>
        <v>0.24568503920637266</v>
      </c>
      <c r="L10" s="19">
        <v>962057</v>
      </c>
      <c r="M10" s="27">
        <f t="shared" si="5"/>
        <v>3.9231122089193646E-2</v>
      </c>
    </row>
    <row r="11" spans="1:13" x14ac:dyDescent="0.25">
      <c r="A11" s="11" t="s">
        <v>15</v>
      </c>
      <c r="B11" s="15">
        <v>38893</v>
      </c>
      <c r="C11" s="19">
        <v>2987</v>
      </c>
      <c r="D11" s="27">
        <f t="shared" si="0"/>
        <v>7.6800452523590357E-2</v>
      </c>
      <c r="E11" s="19">
        <v>4609</v>
      </c>
      <c r="F11" s="27">
        <f t="shared" ref="F11" si="12">E11/$B11</f>
        <v>0.11850461522639036</v>
      </c>
      <c r="G11" s="19">
        <v>1774</v>
      </c>
      <c r="H11" s="27">
        <f t="shared" ref="H11" si="13">G11/$B11</f>
        <v>4.5612320983210344E-2</v>
      </c>
      <c r="I11" s="15">
        <v>66379219.200000003</v>
      </c>
      <c r="J11" s="19">
        <v>31820957</v>
      </c>
      <c r="K11" s="23">
        <f t="shared" si="4"/>
        <v>0.47938130914320848</v>
      </c>
      <c r="L11" s="19">
        <v>1556598</v>
      </c>
      <c r="M11" s="27">
        <f t="shared" si="5"/>
        <v>4.8917384854264438E-2</v>
      </c>
    </row>
    <row r="12" spans="1:13" x14ac:dyDescent="0.25">
      <c r="A12" s="11" t="s">
        <v>16</v>
      </c>
      <c r="B12" s="15">
        <v>5521</v>
      </c>
      <c r="C12" s="19">
        <v>1288</v>
      </c>
      <c r="D12" s="27">
        <f t="shared" si="0"/>
        <v>0.23329107045825032</v>
      </c>
      <c r="E12" s="19">
        <v>666</v>
      </c>
      <c r="F12" s="27">
        <f t="shared" ref="F12" si="14">E12/$B12</f>
        <v>0.12063032059409527</v>
      </c>
      <c r="G12" s="19">
        <v>410</v>
      </c>
      <c r="H12" s="27">
        <f t="shared" ref="H12" si="15">G12/$B12</f>
        <v>7.4261909074443036E-2</v>
      </c>
      <c r="I12" s="15">
        <v>3100672</v>
      </c>
      <c r="J12" s="19">
        <v>381539</v>
      </c>
      <c r="K12" s="23">
        <f t="shared" si="4"/>
        <v>0.12305042261806473</v>
      </c>
      <c r="L12" s="19">
        <v>23404</v>
      </c>
      <c r="M12" s="27">
        <f t="shared" si="5"/>
        <v>6.1341042462238461E-2</v>
      </c>
    </row>
    <row r="13" spans="1:13" x14ac:dyDescent="0.25">
      <c r="A13" s="11" t="s">
        <v>17</v>
      </c>
      <c r="B13" s="15">
        <v>2302</v>
      </c>
      <c r="C13" s="19">
        <v>176</v>
      </c>
      <c r="D13" s="27">
        <f t="shared" si="0"/>
        <v>7.6455256298870553E-2</v>
      </c>
      <c r="E13" s="19">
        <v>197</v>
      </c>
      <c r="F13" s="27">
        <f t="shared" ref="F13" si="16">E13/$B13</f>
        <v>8.5577758470894869E-2</v>
      </c>
      <c r="G13" s="19">
        <v>140</v>
      </c>
      <c r="H13" s="27">
        <f t="shared" ref="H13" si="17">G13/$B13</f>
        <v>6.0816681146828845E-2</v>
      </c>
      <c r="I13" s="15">
        <v>1250278.3999999999</v>
      </c>
      <c r="J13" s="19">
        <v>525324</v>
      </c>
      <c r="K13" s="23">
        <f t="shared" si="4"/>
        <v>0.42016562071295482</v>
      </c>
      <c r="L13" s="19">
        <v>48264</v>
      </c>
      <c r="M13" s="27">
        <f t="shared" si="5"/>
        <v>9.1874728738835468E-2</v>
      </c>
    </row>
    <row r="14" spans="1:13" x14ac:dyDescent="0.25">
      <c r="A14" s="11" t="s">
        <v>18</v>
      </c>
      <c r="B14" s="15">
        <v>47590</v>
      </c>
      <c r="C14" s="19">
        <v>3440</v>
      </c>
      <c r="D14" s="27">
        <f t="shared" si="0"/>
        <v>7.2284093296911114E-2</v>
      </c>
      <c r="E14" s="19">
        <v>2041</v>
      </c>
      <c r="F14" s="27">
        <f t="shared" ref="F14" si="18">E14/$B14</f>
        <v>4.2887161168312669E-2</v>
      </c>
      <c r="G14" s="19">
        <v>1022</v>
      </c>
      <c r="H14" s="27">
        <f t="shared" ref="H14" si="19">G14/$B14</f>
        <v>2.1475099810884638E-2</v>
      </c>
      <c r="I14" s="15">
        <v>34513164.799999997</v>
      </c>
      <c r="J14" s="19">
        <v>9731731</v>
      </c>
      <c r="K14" s="23">
        <f t="shared" si="4"/>
        <v>0.28197156234133591</v>
      </c>
      <c r="L14" s="19">
        <v>297900</v>
      </c>
      <c r="M14" s="27">
        <f t="shared" si="5"/>
        <v>3.0611203700554403E-2</v>
      </c>
    </row>
    <row r="15" spans="1:13" x14ac:dyDescent="0.25">
      <c r="A15" s="11" t="s">
        <v>19</v>
      </c>
      <c r="B15" s="15">
        <v>42439</v>
      </c>
      <c r="C15" s="19">
        <v>2504</v>
      </c>
      <c r="D15" s="27">
        <f t="shared" si="0"/>
        <v>5.9002332759961355E-2</v>
      </c>
      <c r="E15" s="19">
        <v>946</v>
      </c>
      <c r="F15" s="27">
        <f t="shared" ref="F15" si="20">E15/$B15</f>
        <v>2.2290817408515753E-2</v>
      </c>
      <c r="G15" s="19">
        <v>6691</v>
      </c>
      <c r="H15" s="27">
        <f t="shared" ref="H15" si="21">G15/$B15</f>
        <v>0.15766158486297982</v>
      </c>
      <c r="I15" s="15">
        <v>37059929.600000001</v>
      </c>
      <c r="J15" s="19">
        <v>9953730</v>
      </c>
      <c r="K15" s="23">
        <f t="shared" si="4"/>
        <v>0.26858469801302587</v>
      </c>
      <c r="L15" s="19">
        <v>990691</v>
      </c>
      <c r="M15" s="27">
        <f t="shared" si="5"/>
        <v>9.9529623568250292E-2</v>
      </c>
    </row>
    <row r="16" spans="1:13" x14ac:dyDescent="0.25">
      <c r="A16" s="11" t="s">
        <v>20</v>
      </c>
      <c r="B16" s="15">
        <v>7328</v>
      </c>
      <c r="C16" s="19">
        <v>1612</v>
      </c>
      <c r="D16" s="27">
        <f t="shared" si="0"/>
        <v>0.21997816593886463</v>
      </c>
      <c r="E16" s="19">
        <v>2474</v>
      </c>
      <c r="F16" s="27">
        <f t="shared" ref="F16" si="22">E16/$B16</f>
        <v>0.33760917030567683</v>
      </c>
      <c r="G16" s="19">
        <v>149</v>
      </c>
      <c r="H16" s="27">
        <f t="shared" ref="H16" si="23">G16/$B16</f>
        <v>2.0332969432314409E-2</v>
      </c>
      <c r="I16" s="15">
        <v>4110476.8</v>
      </c>
      <c r="J16" s="19">
        <v>1135352</v>
      </c>
      <c r="K16" s="23">
        <f t="shared" si="4"/>
        <v>0.276209319561176</v>
      </c>
      <c r="L16" s="30">
        <v>86589</v>
      </c>
      <c r="M16" s="27">
        <f t="shared" si="5"/>
        <v>7.6266215235451212E-2</v>
      </c>
    </row>
    <row r="17" spans="1:13" x14ac:dyDescent="0.25">
      <c r="A17" s="11" t="s">
        <v>21</v>
      </c>
      <c r="B17" s="15">
        <v>24996</v>
      </c>
      <c r="C17" s="19">
        <v>1765</v>
      </c>
      <c r="D17" s="27">
        <f t="shared" si="0"/>
        <v>7.0611297807649229E-2</v>
      </c>
      <c r="E17" s="19">
        <v>1232</v>
      </c>
      <c r="F17" s="27">
        <f t="shared" ref="F17" si="24">E17/$B17</f>
        <v>4.9287886061769884E-2</v>
      </c>
      <c r="G17" s="19">
        <v>324</v>
      </c>
      <c r="H17" s="27">
        <f t="shared" ref="H17" si="25">G17/$B17</f>
        <v>1.2962073931829092E-2</v>
      </c>
      <c r="I17" s="15">
        <v>52958214.400000006</v>
      </c>
      <c r="J17" s="19">
        <v>11691912</v>
      </c>
      <c r="K17" s="23">
        <f t="shared" si="4"/>
        <v>0.22077617481000264</v>
      </c>
      <c r="L17" s="19">
        <v>165194</v>
      </c>
      <c r="M17" s="27">
        <f t="shared" si="5"/>
        <v>1.4128912362665747E-2</v>
      </c>
    </row>
    <row r="18" spans="1:13" x14ac:dyDescent="0.25">
      <c r="A18" s="11" t="s">
        <v>22</v>
      </c>
      <c r="B18" s="15">
        <v>72651</v>
      </c>
      <c r="C18" s="19">
        <v>2628</v>
      </c>
      <c r="D18" s="27">
        <f t="shared" si="0"/>
        <v>3.6172936367014907E-2</v>
      </c>
      <c r="E18" s="19">
        <v>5042</v>
      </c>
      <c r="F18" s="27">
        <f t="shared" ref="F18" si="26">E18/$B18</f>
        <v>6.9400283547370309E-2</v>
      </c>
      <c r="G18" s="19">
        <v>1913</v>
      </c>
      <c r="H18" s="27">
        <f t="shared" ref="H18" si="27">G18/$B18</f>
        <v>2.6331365019063743E-2</v>
      </c>
      <c r="I18" s="15">
        <v>35573491.200000003</v>
      </c>
      <c r="J18" s="19">
        <v>27006288</v>
      </c>
      <c r="K18" s="23">
        <f t="shared" si="4"/>
        <v>0.75916889484268546</v>
      </c>
      <c r="L18" s="19">
        <v>131546</v>
      </c>
      <c r="M18" s="27">
        <f t="shared" si="5"/>
        <v>4.8709396863426766E-3</v>
      </c>
    </row>
    <row r="19" spans="1:13" x14ac:dyDescent="0.25">
      <c r="A19" s="11" t="s">
        <v>23</v>
      </c>
      <c r="B19" s="15">
        <v>56649</v>
      </c>
      <c r="C19" s="19">
        <v>3235</v>
      </c>
      <c r="D19" s="27">
        <f t="shared" si="0"/>
        <v>5.7106038941552369E-2</v>
      </c>
      <c r="E19" s="19">
        <v>5859</v>
      </c>
      <c r="F19" s="27">
        <f t="shared" ref="F19" si="28">E19/$B19</f>
        <v>0.10342636233649315</v>
      </c>
      <c r="G19" s="19">
        <v>1470</v>
      </c>
      <c r="H19" s="27">
        <f t="shared" ref="H19" si="29">G19/$B19</f>
        <v>2.5949266536037706E-2</v>
      </c>
      <c r="I19" s="15">
        <v>22954816</v>
      </c>
      <c r="J19" s="19">
        <v>14969996</v>
      </c>
      <c r="K19" s="23">
        <f t="shared" si="4"/>
        <v>0.65215055524731713</v>
      </c>
      <c r="L19" s="19">
        <v>97172</v>
      </c>
      <c r="M19" s="27">
        <f t="shared" si="5"/>
        <v>6.4911172988957383E-3</v>
      </c>
    </row>
    <row r="20" spans="1:13" x14ac:dyDescent="0.25">
      <c r="A20" s="11" t="s">
        <v>24</v>
      </c>
      <c r="B20" s="15">
        <v>86104</v>
      </c>
      <c r="C20" s="19">
        <v>2575</v>
      </c>
      <c r="D20" s="27">
        <f t="shared" si="0"/>
        <v>2.9905695438074885E-2</v>
      </c>
      <c r="E20" s="19">
        <v>7057</v>
      </c>
      <c r="F20" s="27">
        <f t="shared" ref="F20" si="30">E20/$B20</f>
        <v>8.1959026293784265E-2</v>
      </c>
      <c r="G20" s="19">
        <v>2416</v>
      </c>
      <c r="H20" s="27">
        <f t="shared" ref="H20" si="31">G20/$B20</f>
        <v>2.8059091331413176E-2</v>
      </c>
      <c r="I20" s="15">
        <v>35756390.399999999</v>
      </c>
      <c r="J20" s="19">
        <v>30563878</v>
      </c>
      <c r="K20" s="23">
        <f t="shared" si="4"/>
        <v>0.85478085617948729</v>
      </c>
      <c r="L20" s="19">
        <v>210270</v>
      </c>
      <c r="M20" s="27">
        <f t="shared" si="5"/>
        <v>6.8796898089960963E-3</v>
      </c>
    </row>
    <row r="21" spans="1:13" x14ac:dyDescent="0.25">
      <c r="A21" s="11" t="s">
        <v>25</v>
      </c>
      <c r="B21" s="15">
        <v>58569</v>
      </c>
      <c r="C21" s="19">
        <v>1613</v>
      </c>
      <c r="D21" s="27">
        <f t="shared" si="0"/>
        <v>2.7540166299578277E-2</v>
      </c>
      <c r="E21" s="19">
        <v>3029</v>
      </c>
      <c r="F21" s="27">
        <f t="shared" ref="F21" si="32">E21/$B21</f>
        <v>5.1716778500571978E-2</v>
      </c>
      <c r="G21" s="19">
        <v>1198</v>
      </c>
      <c r="H21" s="27">
        <f t="shared" ref="H21" si="33">G21/$B21</f>
        <v>2.0454506650275744E-2</v>
      </c>
      <c r="I21" s="15">
        <v>52361523.200000003</v>
      </c>
      <c r="J21" s="19">
        <v>45759319</v>
      </c>
      <c r="K21" s="23">
        <f t="shared" si="4"/>
        <v>0.87391115085055426</v>
      </c>
      <c r="L21" s="19">
        <v>337901</v>
      </c>
      <c r="M21" s="27">
        <f t="shared" si="5"/>
        <v>7.3843100680759692E-3</v>
      </c>
    </row>
    <row r="22" spans="1:13" x14ac:dyDescent="0.25">
      <c r="A22" s="11" t="s">
        <v>26</v>
      </c>
      <c r="B22" s="15">
        <v>75966</v>
      </c>
      <c r="C22" s="19">
        <v>3782</v>
      </c>
      <c r="D22" s="27">
        <f t="shared" si="0"/>
        <v>4.9785430324092356E-2</v>
      </c>
      <c r="E22" s="19">
        <v>3512</v>
      </c>
      <c r="F22" s="27">
        <f t="shared" ref="F22" si="34">E22/$B22</f>
        <v>4.6231208698628332E-2</v>
      </c>
      <c r="G22" s="19">
        <v>869</v>
      </c>
      <c r="H22" s="27">
        <f t="shared" ref="H22" si="35">G22/$B22</f>
        <v>1.143932812047495E-2</v>
      </c>
      <c r="I22" s="15">
        <v>25426035.199999999</v>
      </c>
      <c r="J22" s="19">
        <v>12961784</v>
      </c>
      <c r="K22" s="23">
        <f t="shared" si="4"/>
        <v>0.50978392415660623</v>
      </c>
      <c r="L22" s="19">
        <v>96075</v>
      </c>
      <c r="M22" s="27">
        <f t="shared" si="5"/>
        <v>7.4121741266479982E-3</v>
      </c>
    </row>
    <row r="23" spans="1:13" x14ac:dyDescent="0.25">
      <c r="A23" s="11" t="s">
        <v>27</v>
      </c>
      <c r="B23" s="15">
        <v>27386</v>
      </c>
      <c r="C23" s="19">
        <v>1201</v>
      </c>
      <c r="D23" s="27">
        <f t="shared" si="0"/>
        <v>4.3854524209450081E-2</v>
      </c>
      <c r="E23" s="19">
        <v>944</v>
      </c>
      <c r="F23" s="27">
        <f t="shared" ref="F23" si="36">E23/$B23</f>
        <v>3.4470167238735118E-2</v>
      </c>
      <c r="G23" s="19">
        <v>462</v>
      </c>
      <c r="H23" s="27">
        <f t="shared" ref="H23" si="37">G23/$B23</f>
        <v>1.6869933542686046E-2</v>
      </c>
      <c r="I23" s="15">
        <v>27879584</v>
      </c>
      <c r="J23" s="19">
        <v>7997511</v>
      </c>
      <c r="K23" s="23">
        <f t="shared" si="4"/>
        <v>0.28685905069458711</v>
      </c>
      <c r="L23" s="19">
        <v>106251</v>
      </c>
      <c r="M23" s="27">
        <f t="shared" si="5"/>
        <v>1.3285508453817693E-2</v>
      </c>
    </row>
    <row r="24" spans="1:13" x14ac:dyDescent="0.25">
      <c r="A24" s="11" t="s">
        <v>28</v>
      </c>
      <c r="B24" s="15">
        <v>7600</v>
      </c>
      <c r="C24" s="19">
        <v>2045</v>
      </c>
      <c r="D24" s="27">
        <f t="shared" si="0"/>
        <v>0.26907894736842103</v>
      </c>
      <c r="E24" s="19">
        <v>832</v>
      </c>
      <c r="F24" s="27">
        <f t="shared" ref="F24" si="38">E24/$B24</f>
        <v>0.10947368421052632</v>
      </c>
      <c r="G24" s="19">
        <v>484</v>
      </c>
      <c r="H24" s="27">
        <f t="shared" ref="H24" si="39">G24/$B24</f>
        <v>6.3684210526315788E-2</v>
      </c>
      <c r="I24" s="15">
        <v>19751392</v>
      </c>
      <c r="J24" s="19">
        <v>1307613</v>
      </c>
      <c r="K24" s="23">
        <f t="shared" si="4"/>
        <v>6.6203587068698749E-2</v>
      </c>
      <c r="L24" s="19">
        <v>46690</v>
      </c>
      <c r="M24" s="27">
        <f t="shared" si="5"/>
        <v>3.5706283128112061E-2</v>
      </c>
    </row>
    <row r="25" spans="1:13" x14ac:dyDescent="0.25">
      <c r="A25" s="13" t="s">
        <v>29</v>
      </c>
      <c r="B25" s="16">
        <v>12429</v>
      </c>
      <c r="C25" s="20">
        <v>1347</v>
      </c>
      <c r="D25" s="28">
        <f t="shared" si="0"/>
        <v>0.10837557325609462</v>
      </c>
      <c r="E25" s="20">
        <v>1193</v>
      </c>
      <c r="F25" s="28">
        <f t="shared" ref="F25" si="40">E25/$B25</f>
        <v>9.5985195912784621E-2</v>
      </c>
      <c r="G25" s="20">
        <v>1185</v>
      </c>
      <c r="H25" s="28">
        <f t="shared" ref="H25" si="41">G25/$B25</f>
        <v>9.5341539946898382E-2</v>
      </c>
      <c r="I25" s="16">
        <v>6255244.7999999998</v>
      </c>
      <c r="J25" s="20">
        <v>1990122</v>
      </c>
      <c r="K25" s="24">
        <f t="shared" si="4"/>
        <v>0.31815253657218978</v>
      </c>
      <c r="L25" s="20">
        <v>139910</v>
      </c>
      <c r="M25" s="28">
        <f t="shared" si="5"/>
        <v>7.0302222677805684E-2</v>
      </c>
    </row>
    <row r="26" spans="1:13" x14ac:dyDescent="0.25">
      <c r="A26" s="11" t="s">
        <v>30</v>
      </c>
      <c r="B26" s="15">
        <v>7241</v>
      </c>
      <c r="C26" s="19">
        <v>1814</v>
      </c>
      <c r="D26" s="27">
        <f t="shared" si="0"/>
        <v>0.25051788427012844</v>
      </c>
      <c r="E26" s="19">
        <v>1435</v>
      </c>
      <c r="F26" s="27">
        <f t="shared" ref="F26" si="42">E26/$B26</f>
        <v>0.1981770473691479</v>
      </c>
      <c r="G26" s="19">
        <v>824</v>
      </c>
      <c r="H26" s="27">
        <f t="shared" ref="H26" si="43">G26/$B26</f>
        <v>0.11379643695622152</v>
      </c>
      <c r="I26" s="15">
        <v>5017612.8000000007</v>
      </c>
      <c r="J26" s="19">
        <v>491653</v>
      </c>
      <c r="K26" s="23">
        <f t="shared" si="4"/>
        <v>9.798544040703977E-2</v>
      </c>
      <c r="L26" s="19">
        <v>49897</v>
      </c>
      <c r="M26" s="27">
        <f t="shared" si="5"/>
        <v>0.10148824475798988</v>
      </c>
    </row>
    <row r="27" spans="1:13" x14ac:dyDescent="0.25">
      <c r="A27" s="11" t="s">
        <v>31</v>
      </c>
      <c r="B27" s="15">
        <v>47641</v>
      </c>
      <c r="C27" s="19">
        <v>5669</v>
      </c>
      <c r="D27" s="27">
        <f t="shared" si="0"/>
        <v>0.11899414369975442</v>
      </c>
      <c r="E27" s="19">
        <v>3689</v>
      </c>
      <c r="F27" s="27">
        <f t="shared" ref="F27" si="44">E27/$B27</f>
        <v>7.7433303247203045E-2</v>
      </c>
      <c r="G27" s="19">
        <v>974</v>
      </c>
      <c r="H27" s="27">
        <f t="shared" ref="H27" si="45">G27/$B27</f>
        <v>2.0444575050901536E-2</v>
      </c>
      <c r="I27" s="15">
        <v>36354444.799999997</v>
      </c>
      <c r="J27" s="19">
        <v>9764090</v>
      </c>
      <c r="K27" s="23">
        <f t="shared" si="4"/>
        <v>0.26858036352132658</v>
      </c>
      <c r="L27" s="19">
        <v>72425</v>
      </c>
      <c r="M27" s="27">
        <f t="shared" si="5"/>
        <v>7.4174859101052938E-3</v>
      </c>
    </row>
    <row r="28" spans="1:13" x14ac:dyDescent="0.25">
      <c r="A28" s="11" t="s">
        <v>32</v>
      </c>
      <c r="B28" s="15">
        <v>68822</v>
      </c>
      <c r="C28" s="19">
        <v>3533</v>
      </c>
      <c r="D28" s="27">
        <f t="shared" si="0"/>
        <v>5.1335328819272906E-2</v>
      </c>
      <c r="E28" s="19">
        <v>3591</v>
      </c>
      <c r="F28" s="27">
        <f t="shared" ref="F28" si="46">E28/$B28</f>
        <v>5.2178082589869522E-2</v>
      </c>
      <c r="G28" s="19">
        <v>2522</v>
      </c>
      <c r="H28" s="27">
        <f t="shared" ref="H28" si="47">G28/$B28</f>
        <v>3.664525878352852E-2</v>
      </c>
      <c r="I28" s="15">
        <v>50950451.200000003</v>
      </c>
      <c r="J28" s="19">
        <v>25516982</v>
      </c>
      <c r="K28" s="23">
        <f t="shared" si="4"/>
        <v>0.50081954917015525</v>
      </c>
      <c r="L28" s="19">
        <v>218215</v>
      </c>
      <c r="M28" s="27">
        <f t="shared" si="5"/>
        <v>8.5517558463614543E-3</v>
      </c>
    </row>
    <row r="29" spans="1:13" x14ac:dyDescent="0.25">
      <c r="A29" s="11" t="s">
        <v>33</v>
      </c>
      <c r="B29" s="15">
        <v>34988</v>
      </c>
      <c r="C29" s="19">
        <v>1094</v>
      </c>
      <c r="D29" s="27">
        <f t="shared" si="0"/>
        <v>3.1267863267405965E-2</v>
      </c>
      <c r="E29" s="19">
        <v>472</v>
      </c>
      <c r="F29" s="27">
        <f t="shared" ref="F29" si="48">E29/$B29</f>
        <v>1.3490339544986853E-2</v>
      </c>
      <c r="G29" s="19">
        <v>623</v>
      </c>
      <c r="H29" s="27">
        <f t="shared" ref="H29" si="49">G29/$B29</f>
        <v>1.7806104950268662E-2</v>
      </c>
      <c r="I29" s="15">
        <v>30020454.399999999</v>
      </c>
      <c r="J29" s="19">
        <v>10415136</v>
      </c>
      <c r="K29" s="23">
        <f t="shared" si="4"/>
        <v>0.34693465532620321</v>
      </c>
      <c r="L29" s="19">
        <v>125456</v>
      </c>
      <c r="M29" s="27">
        <f t="shared" si="5"/>
        <v>1.2045546020714467E-2</v>
      </c>
    </row>
    <row r="30" spans="1:13" x14ac:dyDescent="0.25">
      <c r="A30" s="11" t="s">
        <v>34</v>
      </c>
      <c r="B30" s="15">
        <v>95320</v>
      </c>
      <c r="C30" s="19">
        <v>3640</v>
      </c>
      <c r="D30" s="27">
        <f t="shared" si="0"/>
        <v>3.8187159043222826E-2</v>
      </c>
      <c r="E30" s="19">
        <v>4570</v>
      </c>
      <c r="F30" s="27">
        <f t="shared" ref="F30" si="50">E30/$B30</f>
        <v>4.7943768359211075E-2</v>
      </c>
      <c r="G30" s="19">
        <v>1232</v>
      </c>
      <c r="H30" s="27">
        <f t="shared" ref="H30" si="51">G30/$B30</f>
        <v>1.292488459924465E-2</v>
      </c>
      <c r="I30" s="15">
        <v>44086995.199999996</v>
      </c>
      <c r="J30" s="19">
        <v>27781883</v>
      </c>
      <c r="K30" s="23">
        <f t="shared" si="4"/>
        <v>0.63016050138976132</v>
      </c>
      <c r="L30" s="19">
        <v>137940</v>
      </c>
      <c r="M30" s="27">
        <f t="shared" si="5"/>
        <v>4.9651062168824195E-3</v>
      </c>
    </row>
    <row r="31" spans="1:13" x14ac:dyDescent="0.25">
      <c r="A31" s="11" t="s">
        <v>35</v>
      </c>
      <c r="B31" s="15">
        <v>27048</v>
      </c>
      <c r="C31" s="19">
        <v>1154</v>
      </c>
      <c r="D31" s="27">
        <f t="shared" si="0"/>
        <v>4.2664892043774029E-2</v>
      </c>
      <c r="E31" s="19">
        <v>2555</v>
      </c>
      <c r="F31" s="27">
        <f t="shared" ref="F31" si="52">E31/$B31</f>
        <v>9.4461697722567281E-2</v>
      </c>
      <c r="G31" s="19">
        <v>752</v>
      </c>
      <c r="H31" s="27">
        <f t="shared" ref="H31" si="53">G31/$B31</f>
        <v>2.7802425317953267E-2</v>
      </c>
      <c r="I31" s="15">
        <v>93153555.199999988</v>
      </c>
      <c r="J31" s="19">
        <v>58122878</v>
      </c>
      <c r="K31" s="23">
        <f t="shared" si="4"/>
        <v>0.62394696450619214</v>
      </c>
      <c r="L31" s="19">
        <v>1307546</v>
      </c>
      <c r="M31" s="27">
        <f t="shared" si="5"/>
        <v>2.2496236335716204E-2</v>
      </c>
    </row>
    <row r="32" spans="1:13" x14ac:dyDescent="0.25">
      <c r="A32" s="11" t="s">
        <v>36</v>
      </c>
      <c r="B32" s="15">
        <v>46332</v>
      </c>
      <c r="C32" s="19">
        <v>1187</v>
      </c>
      <c r="D32" s="27">
        <f t="shared" si="0"/>
        <v>2.5619442286108952E-2</v>
      </c>
      <c r="E32" s="19">
        <v>2730</v>
      </c>
      <c r="F32" s="27">
        <f t="shared" ref="F32" si="54">E32/$B32</f>
        <v>5.8922558922558925E-2</v>
      </c>
      <c r="G32" s="19">
        <v>852</v>
      </c>
      <c r="H32" s="27">
        <f t="shared" ref="H32" si="55">G32/$B32</f>
        <v>1.838901838901839E-2</v>
      </c>
      <c r="I32" s="15">
        <v>49198342.400000006</v>
      </c>
      <c r="J32" s="19">
        <v>44986821</v>
      </c>
      <c r="K32" s="23">
        <f t="shared" si="4"/>
        <v>0.91439708749211834</v>
      </c>
      <c r="L32" s="19">
        <v>236170</v>
      </c>
      <c r="M32" s="27">
        <f t="shared" si="5"/>
        <v>5.2497597018469032E-3</v>
      </c>
    </row>
    <row r="33" spans="1:13" x14ac:dyDescent="0.25">
      <c r="A33" s="11" t="s">
        <v>37</v>
      </c>
      <c r="B33" s="15">
        <v>3423</v>
      </c>
      <c r="C33" s="19">
        <v>254</v>
      </c>
      <c r="D33" s="27">
        <f t="shared" si="0"/>
        <v>7.4203914694712242E-2</v>
      </c>
      <c r="E33" s="19">
        <v>396</v>
      </c>
      <c r="F33" s="27">
        <f t="shared" ref="F33" si="56">E33/$B33</f>
        <v>0.11568799298860649</v>
      </c>
      <c r="G33" s="19">
        <v>87</v>
      </c>
      <c r="H33" s="27">
        <f t="shared" ref="H33" si="57">G33/$B33</f>
        <v>2.5416301489921123E-2</v>
      </c>
      <c r="I33" s="15">
        <v>70288633.600000009</v>
      </c>
      <c r="J33" s="19">
        <v>6128153</v>
      </c>
      <c r="K33" s="23">
        <f t="shared" si="4"/>
        <v>8.7185547451017725E-2</v>
      </c>
      <c r="L33" s="30">
        <v>43584</v>
      </c>
      <c r="M33" s="27">
        <f t="shared" si="5"/>
        <v>7.1120939702386671E-3</v>
      </c>
    </row>
    <row r="34" spans="1:13" x14ac:dyDescent="0.25">
      <c r="A34" s="11" t="s">
        <v>38</v>
      </c>
      <c r="B34" s="15">
        <v>4123</v>
      </c>
      <c r="C34" s="19">
        <v>1193</v>
      </c>
      <c r="D34" s="27">
        <f t="shared" si="0"/>
        <v>0.28935241329129274</v>
      </c>
      <c r="E34" s="19">
        <v>616</v>
      </c>
      <c r="F34" s="27">
        <f t="shared" ref="F34" si="58">E34/$B34</f>
        <v>0.14940577249575551</v>
      </c>
      <c r="G34" s="19">
        <v>620</v>
      </c>
      <c r="H34" s="27">
        <f t="shared" ref="H34" si="59">G34/$B34</f>
        <v>0.15037593984962405</v>
      </c>
      <c r="I34" s="15">
        <v>5739584</v>
      </c>
      <c r="J34" s="19">
        <v>425393</v>
      </c>
      <c r="K34" s="23">
        <f t="shared" si="4"/>
        <v>7.41156501934635E-2</v>
      </c>
      <c r="L34" s="19">
        <v>77840</v>
      </c>
      <c r="M34" s="27">
        <f t="shared" si="5"/>
        <v>0.18298373504030391</v>
      </c>
    </row>
    <row r="35" spans="1:13" x14ac:dyDescent="0.25">
      <c r="A35" s="11" t="s">
        <v>39</v>
      </c>
      <c r="B35" s="15">
        <v>9883</v>
      </c>
      <c r="C35" s="19">
        <v>1797</v>
      </c>
      <c r="D35" s="27">
        <f t="shared" si="0"/>
        <v>0.18182738035009613</v>
      </c>
      <c r="E35" s="19">
        <v>1355</v>
      </c>
      <c r="F35" s="27">
        <f t="shared" ref="F35" si="60">E35/$B35</f>
        <v>0.13710411818273804</v>
      </c>
      <c r="G35" s="19">
        <v>550</v>
      </c>
      <c r="H35" s="27">
        <f t="shared" ref="H35" si="61">G35/$B35</f>
        <v>5.5651118081554186E-2</v>
      </c>
      <c r="I35" s="15">
        <v>4747097.5999999996</v>
      </c>
      <c r="J35" s="19">
        <v>734084</v>
      </c>
      <c r="K35" s="23">
        <f t="shared" si="4"/>
        <v>0.15463848900009977</v>
      </c>
      <c r="L35" s="19">
        <v>37173</v>
      </c>
      <c r="M35" s="27">
        <f t="shared" si="5"/>
        <v>5.0638619013627865E-2</v>
      </c>
    </row>
    <row r="36" spans="1:13" x14ac:dyDescent="0.25">
      <c r="A36" s="11" t="s">
        <v>40</v>
      </c>
      <c r="B36" s="15">
        <v>25044</v>
      </c>
      <c r="C36" s="19">
        <v>1483</v>
      </c>
      <c r="D36" s="27">
        <f t="shared" si="0"/>
        <v>5.9215780226800831E-2</v>
      </c>
      <c r="E36" s="19">
        <v>2587</v>
      </c>
      <c r="F36" s="27">
        <f t="shared" ref="F36" si="62">E36/$B36</f>
        <v>0.10329819517648937</v>
      </c>
      <c r="G36" s="19">
        <v>377</v>
      </c>
      <c r="H36" s="27">
        <f t="shared" ref="H36" si="63">G36/$B36</f>
        <v>1.5053505829739659E-2</v>
      </c>
      <c r="I36" s="15">
        <v>77667539.200000003</v>
      </c>
      <c r="J36" s="19">
        <v>40659836</v>
      </c>
      <c r="K36" s="23">
        <f t="shared" si="4"/>
        <v>0.5235113204153119</v>
      </c>
      <c r="L36" s="19">
        <v>500203</v>
      </c>
      <c r="M36" s="27">
        <f t="shared" si="5"/>
        <v>1.230214012668423E-2</v>
      </c>
    </row>
    <row r="37" spans="1:13" x14ac:dyDescent="0.25">
      <c r="A37" s="11" t="s">
        <v>41</v>
      </c>
      <c r="B37" s="15">
        <v>33438</v>
      </c>
      <c r="C37" s="19">
        <v>5697</v>
      </c>
      <c r="D37" s="27">
        <f t="shared" si="0"/>
        <v>0.17037502242957114</v>
      </c>
      <c r="E37" s="19">
        <v>3283</v>
      </c>
      <c r="F37" s="27">
        <f t="shared" ref="F37" si="64">E37/$B37</f>
        <v>9.8181709432382316E-2</v>
      </c>
      <c r="G37" s="19">
        <v>1224</v>
      </c>
      <c r="H37" s="27">
        <f t="shared" ref="H37" si="65">G37/$B37</f>
        <v>3.660506011125067E-2</v>
      </c>
      <c r="I37" s="15">
        <v>30216825.600000001</v>
      </c>
      <c r="J37" s="19">
        <v>6866171</v>
      </c>
      <c r="K37" s="23">
        <f t="shared" si="4"/>
        <v>0.22723005688592252</v>
      </c>
      <c r="L37" s="19">
        <v>118804</v>
      </c>
      <c r="M37" s="27">
        <f t="shared" si="5"/>
        <v>1.7302802391609529E-2</v>
      </c>
    </row>
    <row r="38" spans="1:13" x14ac:dyDescent="0.25">
      <c r="A38" s="11" t="s">
        <v>42</v>
      </c>
      <c r="B38" s="15">
        <v>46418</v>
      </c>
      <c r="C38" s="19">
        <v>4058</v>
      </c>
      <c r="D38" s="27">
        <f t="shared" si="0"/>
        <v>8.7422982463699422E-2</v>
      </c>
      <c r="E38" s="19">
        <v>1810</v>
      </c>
      <c r="F38" s="27">
        <f t="shared" ref="F38" si="66">E38/$B38</f>
        <v>3.8993493903227198E-2</v>
      </c>
      <c r="G38" s="19">
        <v>1227</v>
      </c>
      <c r="H38" s="27">
        <f t="shared" ref="H38" si="67">G38/$B38</f>
        <v>2.6433711060364514E-2</v>
      </c>
      <c r="I38" s="15">
        <v>31174963.199999999</v>
      </c>
      <c r="J38" s="19">
        <v>8430522</v>
      </c>
      <c r="K38" s="23">
        <f t="shared" si="4"/>
        <v>0.27042604496161843</v>
      </c>
      <c r="L38" s="19">
        <v>127673</v>
      </c>
      <c r="M38" s="27">
        <f t="shared" si="5"/>
        <v>1.5144139354597496E-2</v>
      </c>
    </row>
    <row r="39" spans="1:13" x14ac:dyDescent="0.25">
      <c r="A39" s="11" t="s">
        <v>43</v>
      </c>
      <c r="B39" s="15">
        <v>26364</v>
      </c>
      <c r="C39" s="19">
        <v>312</v>
      </c>
      <c r="D39" s="27">
        <f t="shared" si="0"/>
        <v>1.1834319526627219E-2</v>
      </c>
      <c r="E39" s="19">
        <v>1656</v>
      </c>
      <c r="F39" s="27">
        <f t="shared" ref="F39" si="68">E39/$B39</f>
        <v>6.2812926718252157E-2</v>
      </c>
      <c r="G39" s="19">
        <v>1813</v>
      </c>
      <c r="H39" s="27">
        <f t="shared" ref="H39" si="69">G39/$B39</f>
        <v>6.8768016992869066E-2</v>
      </c>
      <c r="I39" s="15">
        <v>44144595.199999996</v>
      </c>
      <c r="J39" s="19">
        <v>39341591</v>
      </c>
      <c r="K39" s="23">
        <f t="shared" si="4"/>
        <v>0.89119836350883574</v>
      </c>
      <c r="L39" s="19">
        <v>1004361</v>
      </c>
      <c r="M39" s="27">
        <f t="shared" si="5"/>
        <v>2.5529242068527427E-2</v>
      </c>
    </row>
    <row r="40" spans="1:13" x14ac:dyDescent="0.25">
      <c r="A40" s="11" t="s">
        <v>44</v>
      </c>
      <c r="B40" s="15">
        <v>77805</v>
      </c>
      <c r="C40" s="19">
        <v>6130</v>
      </c>
      <c r="D40" s="27">
        <f t="shared" si="0"/>
        <v>7.8786710365657736E-2</v>
      </c>
      <c r="E40" s="19">
        <v>5782</v>
      </c>
      <c r="F40" s="27">
        <f t="shared" ref="F40" si="70">E40/$B40</f>
        <v>7.431399010346379E-2</v>
      </c>
      <c r="G40" s="19">
        <v>1806</v>
      </c>
      <c r="H40" s="27">
        <f t="shared" ref="H40" si="71">G40/$B40</f>
        <v>2.3211875843454792E-2</v>
      </c>
      <c r="I40" s="15">
        <v>26206963.199999999</v>
      </c>
      <c r="J40" s="19">
        <v>13965295</v>
      </c>
      <c r="K40" s="23">
        <f t="shared" si="4"/>
        <v>0.53288490136850353</v>
      </c>
      <c r="L40" s="19">
        <v>126231</v>
      </c>
      <c r="M40" s="27">
        <f t="shared" si="5"/>
        <v>9.0389068043317377E-3</v>
      </c>
    </row>
    <row r="41" spans="1:13" x14ac:dyDescent="0.25">
      <c r="A41" s="11" t="s">
        <v>45</v>
      </c>
      <c r="B41" s="15">
        <v>78531</v>
      </c>
      <c r="C41" s="19">
        <v>2344</v>
      </c>
      <c r="D41" s="27">
        <f t="shared" si="0"/>
        <v>2.9848085469432455E-2</v>
      </c>
      <c r="E41" s="19">
        <v>4007</v>
      </c>
      <c r="F41" s="27">
        <f t="shared" ref="F41" si="72">E41/$B41</f>
        <v>5.1024436209904371E-2</v>
      </c>
      <c r="G41" s="19">
        <v>705</v>
      </c>
      <c r="H41" s="27">
        <f t="shared" ref="H41" si="73">G41/$B41</f>
        <v>8.9773465255758873E-3</v>
      </c>
      <c r="I41" s="15">
        <v>43946918.399999999</v>
      </c>
      <c r="J41" s="19">
        <v>34156290</v>
      </c>
      <c r="K41" s="23">
        <f t="shared" si="4"/>
        <v>0.77721695271357183</v>
      </c>
      <c r="L41" s="19">
        <v>151508</v>
      </c>
      <c r="M41" s="27">
        <f t="shared" si="5"/>
        <v>4.4357276507489543E-3</v>
      </c>
    </row>
    <row r="42" spans="1:13" x14ac:dyDescent="0.25">
      <c r="A42" s="11" t="s">
        <v>46</v>
      </c>
      <c r="B42" s="15">
        <v>37616</v>
      </c>
      <c r="C42" s="19">
        <v>5720</v>
      </c>
      <c r="D42" s="27">
        <f t="shared" si="0"/>
        <v>0.15206295193534666</v>
      </c>
      <c r="E42" s="19">
        <v>2845</v>
      </c>
      <c r="F42" s="27">
        <f t="shared" ref="F42" si="74">E42/$B42</f>
        <v>7.5632709485325397E-2</v>
      </c>
      <c r="G42" s="19">
        <v>470</v>
      </c>
      <c r="H42" s="27">
        <f t="shared" ref="H42" si="75">G42/$B42</f>
        <v>1.2494683113568694E-2</v>
      </c>
      <c r="I42" s="15">
        <v>61437945.599999994</v>
      </c>
      <c r="J42" s="19">
        <v>15962322</v>
      </c>
      <c r="K42" s="23">
        <f t="shared" si="4"/>
        <v>0.25981210543602556</v>
      </c>
      <c r="L42" s="19">
        <v>91831</v>
      </c>
      <c r="M42" s="27">
        <f t="shared" si="5"/>
        <v>5.7529850606948037E-3</v>
      </c>
    </row>
    <row r="43" spans="1:13" x14ac:dyDescent="0.25">
      <c r="A43" s="11" t="s">
        <v>47</v>
      </c>
      <c r="B43" s="15">
        <v>53157</v>
      </c>
      <c r="C43" s="19">
        <v>6403</v>
      </c>
      <c r="D43" s="27">
        <f t="shared" si="0"/>
        <v>0.12045450269955039</v>
      </c>
      <c r="E43" s="19">
        <v>4161</v>
      </c>
      <c r="F43" s="27">
        <f t="shared" ref="F43" si="76">E43/$B43</f>
        <v>7.8277555166770138E-2</v>
      </c>
      <c r="G43" s="19">
        <v>2741</v>
      </c>
      <c r="H43" s="27">
        <f t="shared" ref="H43" si="77">G43/$B43</f>
        <v>5.1564234249487369E-2</v>
      </c>
      <c r="I43" s="15">
        <v>28682630.399999999</v>
      </c>
      <c r="J43" s="19">
        <v>7278668</v>
      </c>
      <c r="K43" s="23">
        <f t="shared" si="4"/>
        <v>0.25376570762491857</v>
      </c>
      <c r="L43" s="19">
        <v>245910</v>
      </c>
      <c r="M43" s="27">
        <f t="shared" si="5"/>
        <v>3.3785027700123156E-2</v>
      </c>
    </row>
    <row r="44" spans="1:13" x14ac:dyDescent="0.25">
      <c r="A44" s="11" t="s">
        <v>48</v>
      </c>
      <c r="B44" s="15">
        <v>1043</v>
      </c>
      <c r="C44" s="19">
        <v>249</v>
      </c>
      <c r="D44" s="27">
        <f t="shared" si="0"/>
        <v>0.23873441994247363</v>
      </c>
      <c r="E44" s="19">
        <v>131</v>
      </c>
      <c r="F44" s="27">
        <f t="shared" ref="F44" si="78">E44/$B44</f>
        <v>0.12559923298178333</v>
      </c>
      <c r="G44" s="19">
        <v>92</v>
      </c>
      <c r="H44" s="27">
        <f t="shared" ref="H44" si="79">G44/$B44</f>
        <v>8.8207094918504314E-2</v>
      </c>
      <c r="I44" s="15">
        <v>668755.20000000007</v>
      </c>
      <c r="J44" s="19">
        <v>56864</v>
      </c>
      <c r="K44" s="23">
        <f t="shared" si="4"/>
        <v>8.5029619208942211E-2</v>
      </c>
      <c r="L44" s="19">
        <v>5035</v>
      </c>
      <c r="M44" s="27">
        <f t="shared" si="5"/>
        <v>8.8544597636465952E-2</v>
      </c>
    </row>
    <row r="45" spans="1:13" x14ac:dyDescent="0.25">
      <c r="A45" s="11" t="s">
        <v>49</v>
      </c>
      <c r="B45" s="15">
        <v>24791</v>
      </c>
      <c r="C45" s="19">
        <v>1522</v>
      </c>
      <c r="D45" s="27">
        <f t="shared" si="0"/>
        <v>6.1393247549513939E-2</v>
      </c>
      <c r="E45" s="19">
        <v>831</v>
      </c>
      <c r="F45" s="27">
        <f t="shared" ref="F45" si="80">E45/$B45</f>
        <v>3.3520229115404782E-2</v>
      </c>
      <c r="G45" s="19">
        <v>599</v>
      </c>
      <c r="H45" s="27">
        <f t="shared" ref="H45" si="81">G45/$B45</f>
        <v>2.4161994272114882E-2</v>
      </c>
      <c r="I45" s="15">
        <v>19270060.800000001</v>
      </c>
      <c r="J45" s="19">
        <v>4744913</v>
      </c>
      <c r="K45" s="23">
        <f t="shared" si="4"/>
        <v>0.24623238344945958</v>
      </c>
      <c r="L45" s="19">
        <v>168145</v>
      </c>
      <c r="M45" s="27">
        <f t="shared" si="5"/>
        <v>3.5436898421530597E-2</v>
      </c>
    </row>
    <row r="46" spans="1:13" x14ac:dyDescent="0.25">
      <c r="A46" s="11" t="s">
        <v>50</v>
      </c>
      <c r="B46" s="15">
        <v>29968</v>
      </c>
      <c r="C46" s="19">
        <v>580</v>
      </c>
      <c r="D46" s="27">
        <f t="shared" si="0"/>
        <v>1.9353977576081153E-2</v>
      </c>
      <c r="E46" s="19">
        <v>1972</v>
      </c>
      <c r="F46" s="27">
        <f t="shared" ref="F46" si="82">E46/$B46</f>
        <v>6.5803523758675916E-2</v>
      </c>
      <c r="G46" s="19">
        <v>1721</v>
      </c>
      <c r="H46" s="27">
        <f t="shared" ref="H46" si="83">G46/$B46</f>
        <v>5.7427923117992524E-2</v>
      </c>
      <c r="I46" s="15">
        <v>48566169.600000001</v>
      </c>
      <c r="J46" s="19">
        <v>43243742</v>
      </c>
      <c r="K46" s="23">
        <f t="shared" si="4"/>
        <v>0.89040874246751378</v>
      </c>
      <c r="L46" s="19">
        <v>570770</v>
      </c>
      <c r="M46" s="27">
        <f t="shared" si="5"/>
        <v>1.3198904017140793E-2</v>
      </c>
    </row>
    <row r="47" spans="1:13" x14ac:dyDescent="0.25">
      <c r="A47" s="11" t="s">
        <v>51</v>
      </c>
      <c r="B47" s="15">
        <v>69983</v>
      </c>
      <c r="C47" s="19">
        <v>3773</v>
      </c>
      <c r="D47" s="27">
        <f t="shared" si="0"/>
        <v>5.3913093179772227E-2</v>
      </c>
      <c r="E47" s="19">
        <v>1996</v>
      </c>
      <c r="F47" s="27">
        <f t="shared" ref="F47" si="84">E47/$B47</f>
        <v>2.8521212294414358E-2</v>
      </c>
      <c r="G47" s="19">
        <v>848</v>
      </c>
      <c r="H47" s="27">
        <f t="shared" ref="H47" si="85">G47/$B47</f>
        <v>1.211722846977123E-2</v>
      </c>
      <c r="I47" s="15">
        <v>26378956.800000001</v>
      </c>
      <c r="J47" s="19">
        <v>10874238</v>
      </c>
      <c r="K47" s="23">
        <f t="shared" si="4"/>
        <v>0.41223154055887457</v>
      </c>
      <c r="L47" s="19">
        <v>72396</v>
      </c>
      <c r="M47" s="27">
        <f t="shared" si="5"/>
        <v>6.6575699373142283E-3</v>
      </c>
    </row>
    <row r="48" spans="1:13" x14ac:dyDescent="0.25">
      <c r="A48" s="11" t="s">
        <v>52</v>
      </c>
      <c r="B48" s="15">
        <v>248416</v>
      </c>
      <c r="C48" s="19">
        <v>7667</v>
      </c>
      <c r="D48" s="27">
        <f t="shared" si="0"/>
        <v>3.0863551462063637E-2</v>
      </c>
      <c r="E48" s="19">
        <v>10885</v>
      </c>
      <c r="F48" s="27">
        <f t="shared" ref="F48" si="86">E48/$B48</f>
        <v>4.3817628494138866E-2</v>
      </c>
      <c r="G48" s="19">
        <v>1907</v>
      </c>
      <c r="H48" s="27">
        <f t="shared" ref="H48" si="87">G48/$B48</f>
        <v>7.6766391858817465E-3</v>
      </c>
      <c r="I48" s="15">
        <v>167550156.80000001</v>
      </c>
      <c r="J48" s="19">
        <v>127036184</v>
      </c>
      <c r="K48" s="23">
        <f t="shared" si="4"/>
        <v>0.75819794159691289</v>
      </c>
      <c r="L48" s="19">
        <v>848935</v>
      </c>
      <c r="M48" s="27">
        <f t="shared" si="5"/>
        <v>6.6826235901418446E-3</v>
      </c>
    </row>
    <row r="49" spans="1:13" x14ac:dyDescent="0.25">
      <c r="A49" s="11" t="s">
        <v>53</v>
      </c>
      <c r="B49" s="15">
        <v>18409</v>
      </c>
      <c r="C49" s="19">
        <v>1275</v>
      </c>
      <c r="D49" s="27">
        <f t="shared" si="0"/>
        <v>6.9259601281981636E-2</v>
      </c>
      <c r="E49" s="19">
        <v>1277</v>
      </c>
      <c r="F49" s="27">
        <f t="shared" ref="F49" si="88">E49/$B49</f>
        <v>6.9368243793796511E-2</v>
      </c>
      <c r="G49" s="19">
        <v>217</v>
      </c>
      <c r="H49" s="27">
        <f t="shared" ref="H49" si="89">G49/$B49</f>
        <v>1.1787712531913738E-2</v>
      </c>
      <c r="I49" s="15">
        <v>52571936</v>
      </c>
      <c r="J49" s="19">
        <v>10811604</v>
      </c>
      <c r="K49" s="23">
        <f t="shared" si="4"/>
        <v>0.20565352586596772</v>
      </c>
      <c r="L49" s="19">
        <v>126133</v>
      </c>
      <c r="M49" s="27">
        <f t="shared" si="5"/>
        <v>1.1666446532817887E-2</v>
      </c>
    </row>
    <row r="50" spans="1:13" x14ac:dyDescent="0.25">
      <c r="A50" s="11" t="s">
        <v>54</v>
      </c>
      <c r="B50" s="15">
        <v>6808</v>
      </c>
      <c r="C50" s="19">
        <v>1833</v>
      </c>
      <c r="D50" s="27">
        <f t="shared" si="0"/>
        <v>0.26924206815511165</v>
      </c>
      <c r="E50" s="19">
        <v>1320</v>
      </c>
      <c r="F50" s="27">
        <f t="shared" ref="F50" si="90">E50/$B50</f>
        <v>0.19388954171562867</v>
      </c>
      <c r="G50" s="19">
        <v>812</v>
      </c>
      <c r="H50" s="27">
        <f t="shared" ref="H50" si="91">G50/$B50</f>
        <v>0.11927144535840188</v>
      </c>
      <c r="I50" s="15">
        <v>5919718.3999999994</v>
      </c>
      <c r="J50" s="19">
        <v>1193437</v>
      </c>
      <c r="K50" s="23">
        <f t="shared" si="4"/>
        <v>0.2016036776343956</v>
      </c>
      <c r="L50" s="19">
        <v>144313</v>
      </c>
      <c r="M50" s="27">
        <f t="shared" si="5"/>
        <v>0.12092217687234433</v>
      </c>
    </row>
    <row r="51" spans="1:13" x14ac:dyDescent="0.25">
      <c r="A51" s="11" t="s">
        <v>55</v>
      </c>
      <c r="B51" s="15">
        <v>43225</v>
      </c>
      <c r="C51" s="19">
        <v>3586</v>
      </c>
      <c r="D51" s="27">
        <f t="shared" si="0"/>
        <v>8.2961249277038754E-2</v>
      </c>
      <c r="E51" s="19">
        <v>2318</v>
      </c>
      <c r="F51" s="27">
        <f t="shared" ref="F51" si="92">E51/$B51</f>
        <v>5.3626373626373625E-2</v>
      </c>
      <c r="G51" s="19">
        <v>2348</v>
      </c>
      <c r="H51" s="27">
        <f t="shared" ref="H51" si="93">G51/$B51</f>
        <v>5.4320416425679585E-2</v>
      </c>
      <c r="I51" s="15">
        <v>25340204.800000001</v>
      </c>
      <c r="J51" s="19">
        <v>7797979</v>
      </c>
      <c r="K51" s="23">
        <f t="shared" si="4"/>
        <v>0.30773149078889844</v>
      </c>
      <c r="L51" s="19">
        <v>397378</v>
      </c>
      <c r="M51" s="27">
        <f t="shared" si="5"/>
        <v>5.0959101069648946E-2</v>
      </c>
    </row>
    <row r="52" spans="1:13" x14ac:dyDescent="0.25">
      <c r="A52" s="11" t="s">
        <v>56</v>
      </c>
      <c r="B52" s="15">
        <v>35793</v>
      </c>
      <c r="C52" s="19">
        <v>4503</v>
      </c>
      <c r="D52" s="27">
        <f t="shared" si="0"/>
        <v>0.12580672198474563</v>
      </c>
      <c r="E52" s="19">
        <v>2215</v>
      </c>
      <c r="F52" s="27">
        <f t="shared" ref="F52" si="94">E52/$B52</f>
        <v>6.1883608526806917E-2</v>
      </c>
      <c r="G52" s="19">
        <v>1011</v>
      </c>
      <c r="H52" s="27">
        <f t="shared" ref="H52" si="95">G52/$B52</f>
        <v>2.8245746374989524E-2</v>
      </c>
      <c r="I52" s="15">
        <v>42588198.399999999</v>
      </c>
      <c r="J52" s="19">
        <v>14679857</v>
      </c>
      <c r="K52" s="23">
        <f t="shared" si="4"/>
        <v>0.3446930734689167</v>
      </c>
      <c r="L52" s="19">
        <v>130447</v>
      </c>
      <c r="M52" s="27">
        <f t="shared" si="5"/>
        <v>8.8861219833408465E-3</v>
      </c>
    </row>
    <row r="53" spans="1:13" x14ac:dyDescent="0.25">
      <c r="A53" s="11" t="s">
        <v>57</v>
      </c>
      <c r="B53" s="15">
        <v>23622</v>
      </c>
      <c r="C53" s="19">
        <v>1700</v>
      </c>
      <c r="D53" s="27">
        <f t="shared" si="0"/>
        <v>7.1966810600287867E-2</v>
      </c>
      <c r="E53" s="19">
        <v>925</v>
      </c>
      <c r="F53" s="27">
        <f t="shared" ref="F53" si="96">E53/$B53</f>
        <v>3.9158411650156634E-2</v>
      </c>
      <c r="G53" s="19">
        <v>251</v>
      </c>
      <c r="H53" s="27">
        <f t="shared" ref="H53" si="97">G53/$B53</f>
        <v>1.0625687918042503E-2</v>
      </c>
      <c r="I53" s="15">
        <v>15409747.199999999</v>
      </c>
      <c r="J53" s="19">
        <v>3662178</v>
      </c>
      <c r="K53" s="23">
        <f t="shared" si="4"/>
        <v>0.23765334709708932</v>
      </c>
      <c r="L53" s="19">
        <v>28200</v>
      </c>
      <c r="M53" s="27">
        <f t="shared" si="5"/>
        <v>7.7003357018692155E-3</v>
      </c>
    </row>
    <row r="54" spans="1:13" x14ac:dyDescent="0.25">
      <c r="A54" s="11" t="s">
        <v>58</v>
      </c>
      <c r="B54" s="15">
        <v>64793</v>
      </c>
      <c r="C54" s="19">
        <v>5088</v>
      </c>
      <c r="D54" s="27">
        <f t="shared" si="0"/>
        <v>7.8527001373605174E-2</v>
      </c>
      <c r="E54" s="19">
        <v>2935</v>
      </c>
      <c r="F54" s="27">
        <f t="shared" ref="F54" si="98">E54/$B54</f>
        <v>4.5298103190159429E-2</v>
      </c>
      <c r="G54" s="19">
        <v>1460</v>
      </c>
      <c r="H54" s="27">
        <f t="shared" ref="H54" si="99">G54/$B54</f>
        <v>2.2533298350130414E-2</v>
      </c>
      <c r="I54" s="15">
        <v>34758464</v>
      </c>
      <c r="J54" s="19">
        <v>14318630</v>
      </c>
      <c r="K54" s="23">
        <f t="shared" si="4"/>
        <v>0.4119465693305665</v>
      </c>
      <c r="L54" s="19">
        <v>126149</v>
      </c>
      <c r="M54" s="27">
        <f t="shared" si="5"/>
        <v>8.8101305781349195E-3</v>
      </c>
    </row>
    <row r="55" spans="1:13" x14ac:dyDescent="0.25">
      <c r="A55" s="12" t="s">
        <v>59</v>
      </c>
      <c r="B55" s="17">
        <v>11938</v>
      </c>
      <c r="C55" s="21">
        <v>569</v>
      </c>
      <c r="D55" s="29">
        <f t="shared" si="0"/>
        <v>4.7662925113084266E-2</v>
      </c>
      <c r="E55" s="21">
        <v>1421</v>
      </c>
      <c r="F55" s="29">
        <f t="shared" ref="F55" si="100">E55/$B55</f>
        <v>0.11903166359524209</v>
      </c>
      <c r="G55" s="21">
        <v>211</v>
      </c>
      <c r="H55" s="29">
        <f t="shared" ref="H55" si="101">G55/$B55</f>
        <v>1.7674652370581335E-2</v>
      </c>
      <c r="I55" s="17">
        <v>62144256</v>
      </c>
      <c r="J55" s="21">
        <v>29004884</v>
      </c>
      <c r="K55" s="25">
        <f t="shared" si="4"/>
        <v>0.46673475340987269</v>
      </c>
      <c r="L55" s="21">
        <v>277532</v>
      </c>
      <c r="M55" s="29">
        <f>L55/$J55</f>
        <v>9.5684575052946263E-3</v>
      </c>
    </row>
    <row r="57" spans="1:13" x14ac:dyDescent="0.25">
      <c r="I57" t="s">
        <v>64</v>
      </c>
    </row>
    <row r="58" spans="1:13" x14ac:dyDescent="0.25">
      <c r="I58" t="s">
        <v>65</v>
      </c>
    </row>
  </sheetData>
  <mergeCells count="8">
    <mergeCell ref="A1:M1"/>
    <mergeCell ref="I3:I4"/>
    <mergeCell ref="J3:K3"/>
    <mergeCell ref="L3:M3"/>
    <mergeCell ref="E3:F3"/>
    <mergeCell ref="B3:B4"/>
    <mergeCell ref="C3:D3"/>
    <mergeCell ref="G3:H3"/>
  </mergeCells>
  <pageMargins left="0.7" right="0.7" top="0.75" bottom="0.75" header="0.3" footer="0.3"/>
  <pageSetup scale="92" fitToWidth="2" fitToHeight="4" orientation="landscape" r:id="rId1"/>
  <headerFooter>
    <oddFooter>Page &amp;P of &amp;N</oddFooter>
  </headerFooter>
  <rowBreaks count="1" manualBreakCount="1">
    <brk id="30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A0B3A7-E0F3-48D7-B7C7-5BD19B1AE5EA}"/>
</file>

<file path=customXml/itemProps2.xml><?xml version="1.0" encoding="utf-8"?>
<ds:datastoreItem xmlns:ds="http://schemas.openxmlformats.org/officeDocument/2006/customXml" ds:itemID="{9D7170A1-4976-4802-B282-E9327773FB19}"/>
</file>

<file path=customXml/itemProps3.xml><?xml version="1.0" encoding="utf-8"?>
<ds:datastoreItem xmlns:ds="http://schemas.openxmlformats.org/officeDocument/2006/customXml" ds:itemID="{BAC9F995-997B-44BB-BDAF-9F60DA98DF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Windows User</cp:lastModifiedBy>
  <cp:lastPrinted>2015-02-26T16:51:04Z</cp:lastPrinted>
  <dcterms:created xsi:type="dcterms:W3CDTF">2015-02-26T14:41:22Z</dcterms:created>
  <dcterms:modified xsi:type="dcterms:W3CDTF">2019-12-23T15:54:45Z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  <property fmtid="{D5CDD505-2E9C-101B-9397-08002B2CF9AE}" pid="3" name="Order">
    <vt:r8>100</vt:r8>
  </property>
</Properties>
</file>