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AG-Census\Ag Census 2017\Sustainability\"/>
    </mc:Choice>
  </mc:AlternateContent>
  <xr:revisionPtr revIDLastSave="0" documentId="13_ncr:1_{4A73B4B4-80BE-48EF-B492-417D93B51E9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Sheet1!$A:$A,Sheet1!$3:$4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D34" i="1"/>
  <c r="D28" i="1"/>
  <c r="D22" i="1"/>
  <c r="D16" i="1"/>
  <c r="D8" i="1"/>
  <c r="D6" i="1" s="1"/>
  <c r="G28" i="1"/>
  <c r="F42" i="1"/>
  <c r="G42" i="1" s="1"/>
  <c r="F34" i="1"/>
  <c r="G34" i="1" s="1"/>
  <c r="F28" i="1"/>
  <c r="F16" i="1"/>
  <c r="F8" i="1"/>
  <c r="F6" i="1" s="1"/>
  <c r="G6" i="1" s="1"/>
  <c r="G11" i="1"/>
  <c r="G32" i="1"/>
  <c r="G31" i="1"/>
  <c r="G36" i="1"/>
  <c r="G39" i="1"/>
  <c r="G44" i="1"/>
  <c r="G8" i="1" l="1"/>
  <c r="G30" i="1" l="1"/>
  <c r="G24" i="1"/>
  <c r="G40" i="1"/>
  <c r="G46" i="1"/>
  <c r="G38" i="1"/>
  <c r="G20" i="1"/>
  <c r="G19" i="1"/>
  <c r="G18" i="1"/>
  <c r="G16" i="1"/>
  <c r="G12" i="1"/>
  <c r="E47" i="1"/>
  <c r="E46" i="1"/>
  <c r="E45" i="1"/>
  <c r="E44" i="1"/>
  <c r="E42" i="1"/>
  <c r="E40" i="1"/>
  <c r="E39" i="1"/>
  <c r="E38" i="1"/>
  <c r="E37" i="1"/>
  <c r="E36" i="1"/>
  <c r="E34" i="1"/>
  <c r="E32" i="1"/>
  <c r="E31" i="1"/>
  <c r="E30" i="1"/>
  <c r="E28" i="1"/>
  <c r="E26" i="1"/>
  <c r="E25" i="1"/>
  <c r="E24" i="1"/>
  <c r="E22" i="1"/>
  <c r="E20" i="1"/>
  <c r="E19" i="1"/>
  <c r="E18" i="1"/>
  <c r="E16" i="1"/>
  <c r="E14" i="1"/>
  <c r="E13" i="1"/>
  <c r="E12" i="1"/>
  <c r="E11" i="1"/>
  <c r="E10" i="1"/>
  <c r="E8" i="1"/>
  <c r="E6" i="1"/>
</calcChain>
</file>

<file path=xl/sharedStrings.xml><?xml version="1.0" encoding="utf-8"?>
<sst xmlns="http://schemas.openxmlformats.org/spreadsheetml/2006/main" count="395" uniqueCount="40">
  <si>
    <t>Farms</t>
  </si>
  <si>
    <t>Percentage</t>
  </si>
  <si>
    <t>Washington</t>
  </si>
  <si>
    <t>(D)</t>
  </si>
  <si>
    <t>Sales</t>
  </si>
  <si>
    <t>Total Organic Farms &amp; Sales in $1,000</t>
  </si>
  <si>
    <t>Farms &amp; Sales in $1,000</t>
  </si>
  <si>
    <t>MARYLAND</t>
  </si>
  <si>
    <t>BALTIMORE REGION</t>
  </si>
  <si>
    <t>Anne Arundel</t>
  </si>
  <si>
    <t>Baltimore</t>
  </si>
  <si>
    <t>Carroll</t>
  </si>
  <si>
    <t>Harford</t>
  </si>
  <si>
    <t>Howard</t>
  </si>
  <si>
    <t>WASHINGTON SUBURBAN REGION</t>
  </si>
  <si>
    <t>Frederick</t>
  </si>
  <si>
    <t>Montgomery</t>
  </si>
  <si>
    <t>Prince George's</t>
  </si>
  <si>
    <t>SOUTHERN MARYLAND REGION</t>
  </si>
  <si>
    <t>Calvert</t>
  </si>
  <si>
    <t>Charles</t>
  </si>
  <si>
    <t>St. Mary's</t>
  </si>
  <si>
    <t>WESTERN MARYLAND REGION</t>
  </si>
  <si>
    <t>Allegany</t>
  </si>
  <si>
    <t>Garrett</t>
  </si>
  <si>
    <t>UPPER EASTERN SHORE REGION</t>
  </si>
  <si>
    <t>Caroline</t>
  </si>
  <si>
    <t>Cecil</t>
  </si>
  <si>
    <t>Kent</t>
  </si>
  <si>
    <t>Queen Anne's</t>
  </si>
  <si>
    <t>Talbot</t>
  </si>
  <si>
    <t>LOWER EASTERN SHORE REGION</t>
  </si>
  <si>
    <t>Dorchester</t>
  </si>
  <si>
    <t>Somerset</t>
  </si>
  <si>
    <t>Wicomico</t>
  </si>
  <si>
    <t>Worcester</t>
  </si>
  <si>
    <t/>
  </si>
  <si>
    <t xml:space="preserve">Prepared by the Maryland Department of Planning, December 2019. </t>
  </si>
  <si>
    <t>Extracted from the 2017 Census of Agriculture.</t>
  </si>
  <si>
    <t>Table 6:  Organic Farms and Sales In Maryland,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</si>
</sst>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%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164" fontId="0" fillId="0" borderId="0" xfId="0" applyNumberFormat="1" applyFill="1"/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/>
    <xf numFmtId="3" fontId="1" fillId="0" borderId="11" xfId="0" applyNumberFormat="1" applyFont="1" applyFill="1" applyBorder="1"/>
    <xf numFmtId="165" fontId="5" fillId="0" borderId="8" xfId="0" applyNumberFormat="1" applyFont="1" applyFill="1" applyBorder="1" applyAlignment="1">
      <alignment horizontal="right"/>
    </xf>
    <xf numFmtId="3" fontId="4" fillId="0" borderId="1" xfId="0" applyNumberFormat="1" applyFont="1" applyFill="1" applyBorder="1"/>
    <xf numFmtId="164" fontId="1" fillId="0" borderId="2" xfId="0" applyNumberFormat="1" applyFont="1" applyFill="1" applyBorder="1"/>
    <xf numFmtId="165" fontId="4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3" fontId="0" fillId="0" borderId="11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3" fillId="0" borderId="1" xfId="0" applyNumberFormat="1" applyFont="1" applyFill="1" applyBorder="1"/>
    <xf numFmtId="164" fontId="0" fillId="0" borderId="2" xfId="0" applyNumberFormat="1" applyFill="1" applyBorder="1"/>
    <xf numFmtId="165" fontId="3" fillId="0" borderId="1" xfId="0" applyNumberFormat="1" applyFont="1" applyFill="1" applyBorder="1" applyAlignment="1">
      <alignment horizontal="right"/>
    </xf>
    <xf numFmtId="164" fontId="0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right"/>
    </xf>
    <xf numFmtId="6" fontId="0" fillId="0" borderId="11" xfId="0" applyNumberFormat="1" applyFill="1" applyBorder="1"/>
    <xf numFmtId="165" fontId="4" fillId="0" borderId="2" xfId="0" applyNumberFormat="1" applyFont="1" applyFill="1" applyBorder="1" applyAlignment="1">
      <alignment horizontal="right"/>
    </xf>
    <xf numFmtId="9" fontId="4" fillId="0" borderId="2" xfId="1" applyFont="1" applyFill="1" applyBorder="1" applyAlignment="1">
      <alignment horizontal="right"/>
    </xf>
    <xf numFmtId="164" fontId="0" fillId="0" borderId="2" xfId="0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2" xfId="1" applyFont="1" applyFill="1" applyBorder="1" applyAlignment="1">
      <alignment horizontal="right"/>
    </xf>
    <xf numFmtId="0" fontId="0" fillId="0" borderId="5" xfId="0" applyFill="1" applyBorder="1"/>
    <xf numFmtId="3" fontId="0" fillId="0" borderId="12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3" fillId="0" borderId="5" xfId="0" applyNumberFormat="1" applyFont="1" applyFill="1" applyBorder="1"/>
    <xf numFmtId="164" fontId="0" fillId="0" borderId="6" xfId="0" applyNumberFormat="1" applyFont="1" applyFill="1" applyBorder="1"/>
    <xf numFmtId="165" fontId="3" fillId="0" borderId="5" xfId="0" applyNumberFormat="1" applyFont="1" applyFill="1" applyBorder="1" applyAlignment="1">
      <alignment horizontal="right"/>
    </xf>
    <xf numFmtId="165" fontId="3" fillId="0" borderId="6" xfId="0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>
      <selection activeCell="B7" sqref="B7"/>
    </sheetView>
  </sheetViews>
  <sheetFormatPr defaultRowHeight="15" x14ac:dyDescent="0.25"/>
  <cols>
    <col min="1" max="1" width="29.85546875" style="6" customWidth="1"/>
    <col min="2" max="3" width="15.28515625" style="6" customWidth="1"/>
    <col min="4" max="5" width="9.85546875" style="6" customWidth="1"/>
    <col min="6" max="6" width="12.42578125" style="6" customWidth="1"/>
    <col min="7" max="7" width="9.42578125" style="6" customWidth="1"/>
    <col min="8" max="16384" width="9.140625" style="6"/>
  </cols>
  <sheetData>
    <row r="1" spans="1:7" x14ac:dyDescent="0.25">
      <c r="A1" s="5" t="s">
        <v>39</v>
      </c>
      <c r="B1" s="5"/>
      <c r="C1" s="5"/>
      <c r="D1" s="5"/>
      <c r="E1" s="5"/>
      <c r="F1" s="5"/>
      <c r="G1" s="5"/>
    </row>
    <row r="2" spans="1:7" x14ac:dyDescent="0.25">
      <c r="D2" s="7"/>
      <c r="E2" s="8"/>
      <c r="F2" s="7"/>
      <c r="G2" s="8"/>
    </row>
    <row r="3" spans="1:7" ht="14.45" customHeight="1" x14ac:dyDescent="0.25">
      <c r="A3" s="9"/>
      <c r="B3" s="10" t="s">
        <v>6</v>
      </c>
      <c r="C3" s="11"/>
      <c r="D3" s="2" t="s">
        <v>5</v>
      </c>
      <c r="E3" s="3"/>
      <c r="F3" s="3"/>
      <c r="G3" s="4"/>
    </row>
    <row r="4" spans="1:7" s="16" customFormat="1" ht="14.45" customHeight="1" x14ac:dyDescent="0.25">
      <c r="A4" s="12"/>
      <c r="B4" s="13" t="s">
        <v>0</v>
      </c>
      <c r="C4" s="14" t="s">
        <v>4</v>
      </c>
      <c r="D4" s="1" t="s">
        <v>0</v>
      </c>
      <c r="E4" s="15" t="s">
        <v>1</v>
      </c>
      <c r="F4" s="1" t="s">
        <v>4</v>
      </c>
      <c r="G4" s="15" t="s">
        <v>1</v>
      </c>
    </row>
    <row r="5" spans="1:7" s="16" customFormat="1" ht="14.45" customHeight="1" x14ac:dyDescent="0.25">
      <c r="A5" s="12"/>
      <c r="B5" s="13"/>
      <c r="C5" s="14"/>
      <c r="D5" s="1"/>
      <c r="E5" s="15"/>
      <c r="F5" s="1"/>
      <c r="G5" s="15"/>
    </row>
    <row r="6" spans="1:7" x14ac:dyDescent="0.25">
      <c r="A6" s="17" t="s">
        <v>7</v>
      </c>
      <c r="B6" s="18">
        <v>12429</v>
      </c>
      <c r="C6" s="19">
        <v>2472805</v>
      </c>
      <c r="D6" s="20">
        <f>D8+D16+D22+D28+D34+D42</f>
        <v>117</v>
      </c>
      <c r="E6" s="21">
        <f>D6/B6</f>
        <v>9.4134685010861703E-3</v>
      </c>
      <c r="F6" s="22">
        <f>F8+F16+F28+F34+F42</f>
        <v>19047</v>
      </c>
      <c r="G6" s="21">
        <f>F6/C6</f>
        <v>7.7025887605371227E-3</v>
      </c>
    </row>
    <row r="7" spans="1:7" x14ac:dyDescent="0.25">
      <c r="A7" s="23"/>
      <c r="B7" s="24"/>
      <c r="C7" s="25"/>
      <c r="D7" s="26"/>
      <c r="E7" s="27"/>
      <c r="F7" s="28"/>
      <c r="G7" s="27"/>
    </row>
    <row r="8" spans="1:7" x14ac:dyDescent="0.25">
      <c r="A8" s="17" t="s">
        <v>8</v>
      </c>
      <c r="B8" s="18">
        <v>3221</v>
      </c>
      <c r="C8" s="19">
        <v>269263</v>
      </c>
      <c r="D8" s="20">
        <f>SUM(D10:D14)</f>
        <v>15</v>
      </c>
      <c r="E8" s="21">
        <f>D8/B8</f>
        <v>4.6569388388699165E-3</v>
      </c>
      <c r="F8" s="22">
        <f>SUM(F10:F14)</f>
        <v>2151</v>
      </c>
      <c r="G8" s="21">
        <f>F8/C8</f>
        <v>7.9884722371807489E-3</v>
      </c>
    </row>
    <row r="9" spans="1:7" x14ac:dyDescent="0.25">
      <c r="A9" s="23"/>
      <c r="B9" s="24"/>
      <c r="C9" s="25"/>
      <c r="D9" s="26" t="s">
        <v>36</v>
      </c>
      <c r="E9" s="27"/>
      <c r="F9" s="28" t="s">
        <v>36</v>
      </c>
      <c r="G9" s="27"/>
    </row>
    <row r="10" spans="1:7" x14ac:dyDescent="0.25">
      <c r="A10" s="23" t="s">
        <v>9</v>
      </c>
      <c r="B10" s="24">
        <v>390</v>
      </c>
      <c r="C10" s="25">
        <v>18153</v>
      </c>
      <c r="D10" s="26">
        <v>1</v>
      </c>
      <c r="E10" s="29">
        <f t="shared" ref="E10:E14" si="0">D10/B10</f>
        <v>2.5641025641025641E-3</v>
      </c>
      <c r="F10" s="28" t="s">
        <v>3</v>
      </c>
      <c r="G10" s="30" t="s">
        <v>3</v>
      </c>
    </row>
    <row r="11" spans="1:7" x14ac:dyDescent="0.25">
      <c r="A11" s="23" t="s">
        <v>10</v>
      </c>
      <c r="B11" s="24">
        <v>708</v>
      </c>
      <c r="C11" s="25">
        <v>67519</v>
      </c>
      <c r="D11" s="26">
        <v>9</v>
      </c>
      <c r="E11" s="29">
        <f t="shared" si="0"/>
        <v>1.2711864406779662E-2</v>
      </c>
      <c r="F11" s="28">
        <v>1588</v>
      </c>
      <c r="G11" s="29">
        <f>F11/C11</f>
        <v>2.3519305676920569E-2</v>
      </c>
    </row>
    <row r="12" spans="1:7" x14ac:dyDescent="0.25">
      <c r="A12" s="23" t="s">
        <v>11</v>
      </c>
      <c r="B12" s="24">
        <v>1174</v>
      </c>
      <c r="C12" s="25">
        <v>110447</v>
      </c>
      <c r="D12" s="26">
        <v>4</v>
      </c>
      <c r="E12" s="29">
        <f t="shared" si="0"/>
        <v>3.4071550255536627E-3</v>
      </c>
      <c r="F12" s="28">
        <v>563</v>
      </c>
      <c r="G12" s="29">
        <f>F12/C12</f>
        <v>5.0974675636278038E-3</v>
      </c>
    </row>
    <row r="13" spans="1:7" x14ac:dyDescent="0.25">
      <c r="A13" s="23" t="s">
        <v>12</v>
      </c>
      <c r="B13" s="24">
        <v>628</v>
      </c>
      <c r="C13" s="25">
        <v>45885</v>
      </c>
      <c r="D13" s="26">
        <v>1</v>
      </c>
      <c r="E13" s="29">
        <f t="shared" si="0"/>
        <v>1.5923566878980893E-3</v>
      </c>
      <c r="F13" s="28" t="s">
        <v>3</v>
      </c>
      <c r="G13" s="30" t="s">
        <v>3</v>
      </c>
    </row>
    <row r="14" spans="1:7" x14ac:dyDescent="0.25">
      <c r="A14" s="23" t="s">
        <v>13</v>
      </c>
      <c r="B14" s="24">
        <v>321</v>
      </c>
      <c r="C14" s="25">
        <v>27259</v>
      </c>
      <c r="D14" s="26">
        <v>0</v>
      </c>
      <c r="E14" s="29">
        <f t="shared" si="0"/>
        <v>0</v>
      </c>
      <c r="F14" s="28">
        <v>0</v>
      </c>
      <c r="G14" s="30">
        <v>0</v>
      </c>
    </row>
    <row r="15" spans="1:7" x14ac:dyDescent="0.25">
      <c r="A15" s="23"/>
      <c r="B15" s="31"/>
      <c r="C15" s="25" t="s">
        <v>36</v>
      </c>
      <c r="D15" s="26" t="s">
        <v>36</v>
      </c>
      <c r="E15" s="27"/>
      <c r="F15" s="28" t="s">
        <v>36</v>
      </c>
      <c r="G15" s="27"/>
    </row>
    <row r="16" spans="1:7" x14ac:dyDescent="0.25">
      <c r="A16" s="17" t="s">
        <v>14</v>
      </c>
      <c r="B16" s="18">
        <v>2298</v>
      </c>
      <c r="C16" s="19">
        <v>191732</v>
      </c>
      <c r="D16" s="20">
        <f>SUM(D18:D20)</f>
        <v>32</v>
      </c>
      <c r="E16" s="21">
        <f>D16/B16</f>
        <v>1.392515230635335E-2</v>
      </c>
      <c r="F16" s="22">
        <f>SUM(F18:F20)</f>
        <v>3934</v>
      </c>
      <c r="G16" s="21">
        <f>F16/C16</f>
        <v>2.0518223353430832E-2</v>
      </c>
    </row>
    <row r="17" spans="1:7" x14ac:dyDescent="0.25">
      <c r="A17" s="23"/>
      <c r="B17" s="24"/>
      <c r="C17" s="25"/>
      <c r="D17" s="26" t="s">
        <v>36</v>
      </c>
      <c r="E17" s="27"/>
      <c r="F17" s="28" t="s">
        <v>36</v>
      </c>
      <c r="G17" s="27"/>
    </row>
    <row r="18" spans="1:7" x14ac:dyDescent="0.25">
      <c r="A18" s="23" t="s">
        <v>15</v>
      </c>
      <c r="B18" s="24">
        <v>1373</v>
      </c>
      <c r="C18" s="25">
        <v>131583</v>
      </c>
      <c r="D18" s="26">
        <v>28</v>
      </c>
      <c r="E18" s="29">
        <f t="shared" ref="E18:E20" si="1">D18/B18</f>
        <v>2.0393299344501091E-2</v>
      </c>
      <c r="F18" s="28">
        <v>3688</v>
      </c>
      <c r="G18" s="29">
        <f>F18/C18</f>
        <v>2.8027936739548422E-2</v>
      </c>
    </row>
    <row r="19" spans="1:7" x14ac:dyDescent="0.25">
      <c r="A19" s="23" t="s">
        <v>16</v>
      </c>
      <c r="B19" s="24">
        <v>558</v>
      </c>
      <c r="C19" s="25">
        <v>42581</v>
      </c>
      <c r="D19" s="26">
        <v>4</v>
      </c>
      <c r="E19" s="29">
        <f t="shared" si="1"/>
        <v>7.1684587813620072E-3</v>
      </c>
      <c r="F19" s="28">
        <v>246</v>
      </c>
      <c r="G19" s="29">
        <f>F19/C19</f>
        <v>5.7772245837345295E-3</v>
      </c>
    </row>
    <row r="20" spans="1:7" x14ac:dyDescent="0.25">
      <c r="A20" s="23" t="s">
        <v>17</v>
      </c>
      <c r="B20" s="24">
        <v>367</v>
      </c>
      <c r="C20" s="25">
        <v>17568</v>
      </c>
      <c r="D20" s="26">
        <v>0</v>
      </c>
      <c r="E20" s="29">
        <f t="shared" si="1"/>
        <v>0</v>
      </c>
      <c r="F20" s="28">
        <v>0</v>
      </c>
      <c r="G20" s="29">
        <f>F20/C20</f>
        <v>0</v>
      </c>
    </row>
    <row r="21" spans="1:7" x14ac:dyDescent="0.25">
      <c r="A21" s="23"/>
      <c r="B21" s="24"/>
      <c r="C21" s="25"/>
      <c r="D21" s="26" t="s">
        <v>36</v>
      </c>
      <c r="E21" s="27"/>
      <c r="F21" s="28" t="s">
        <v>36</v>
      </c>
      <c r="G21" s="27"/>
    </row>
    <row r="22" spans="1:7" x14ac:dyDescent="0.25">
      <c r="A22" s="17" t="s">
        <v>18</v>
      </c>
      <c r="B22" s="18">
        <v>1280</v>
      </c>
      <c r="C22" s="19">
        <v>46342</v>
      </c>
      <c r="D22" s="20">
        <f>SUM(D24:D26)</f>
        <v>4</v>
      </c>
      <c r="E22" s="21">
        <f>D22/B22</f>
        <v>3.1250000000000002E-3</v>
      </c>
      <c r="F22" s="22" t="s">
        <v>3</v>
      </c>
      <c r="G22" s="32" t="s">
        <v>3</v>
      </c>
    </row>
    <row r="23" spans="1:7" x14ac:dyDescent="0.25">
      <c r="A23" s="23"/>
      <c r="B23" s="24"/>
      <c r="C23" s="25"/>
      <c r="D23" s="26" t="s">
        <v>36</v>
      </c>
      <c r="E23" s="27"/>
      <c r="F23" s="28" t="s">
        <v>36</v>
      </c>
      <c r="G23" s="27"/>
    </row>
    <row r="24" spans="1:7" x14ac:dyDescent="0.25">
      <c r="A24" s="23" t="s">
        <v>19</v>
      </c>
      <c r="B24" s="24">
        <v>280</v>
      </c>
      <c r="C24" s="25">
        <v>6322</v>
      </c>
      <c r="D24" s="26">
        <v>0</v>
      </c>
      <c r="E24" s="29">
        <f t="shared" ref="E24:E26" si="2">D24/B24</f>
        <v>0</v>
      </c>
      <c r="F24" s="28">
        <v>0</v>
      </c>
      <c r="G24" s="29">
        <f>F24/C24</f>
        <v>0</v>
      </c>
    </row>
    <row r="25" spans="1:7" x14ac:dyDescent="0.25">
      <c r="A25" s="23" t="s">
        <v>20</v>
      </c>
      <c r="B25" s="24">
        <v>385</v>
      </c>
      <c r="C25" s="25">
        <v>14065</v>
      </c>
      <c r="D25" s="26">
        <v>2</v>
      </c>
      <c r="E25" s="29">
        <f t="shared" si="2"/>
        <v>5.1948051948051948E-3</v>
      </c>
      <c r="F25" s="28" t="s">
        <v>3</v>
      </c>
      <c r="G25" s="30" t="s">
        <v>3</v>
      </c>
    </row>
    <row r="26" spans="1:7" x14ac:dyDescent="0.25">
      <c r="A26" s="23" t="s">
        <v>21</v>
      </c>
      <c r="B26" s="24">
        <v>615</v>
      </c>
      <c r="C26" s="25">
        <v>25955</v>
      </c>
      <c r="D26" s="26">
        <v>2</v>
      </c>
      <c r="E26" s="29">
        <f t="shared" si="2"/>
        <v>3.2520325203252032E-3</v>
      </c>
      <c r="F26" s="28" t="s">
        <v>3</v>
      </c>
      <c r="G26" s="30" t="s">
        <v>3</v>
      </c>
    </row>
    <row r="27" spans="1:7" x14ac:dyDescent="0.25">
      <c r="A27" s="23"/>
      <c r="B27" s="24"/>
      <c r="C27" s="25"/>
      <c r="D27" s="26" t="s">
        <v>36</v>
      </c>
      <c r="E27" s="27"/>
      <c r="F27" s="28" t="s">
        <v>36</v>
      </c>
      <c r="G27" s="27"/>
    </row>
    <row r="28" spans="1:7" x14ac:dyDescent="0.25">
      <c r="A28" s="17" t="s">
        <v>22</v>
      </c>
      <c r="B28" s="18">
        <v>1874</v>
      </c>
      <c r="C28" s="19">
        <v>186926</v>
      </c>
      <c r="D28" s="20">
        <f>SUM(D30:D32)</f>
        <v>20</v>
      </c>
      <c r="E28" s="21">
        <f>D28/B28</f>
        <v>1.0672358591248666E-2</v>
      </c>
      <c r="F28" s="22">
        <f>SUM(F30:F32)</f>
        <v>2211</v>
      </c>
      <c r="G28" s="33">
        <f>F28/C28</f>
        <v>1.1828210093833924E-2</v>
      </c>
    </row>
    <row r="29" spans="1:7" x14ac:dyDescent="0.25">
      <c r="A29" s="23"/>
      <c r="B29" s="24"/>
      <c r="C29" s="25"/>
      <c r="D29" s="26" t="s">
        <v>36</v>
      </c>
      <c r="E29" s="27"/>
      <c r="F29" s="28" t="s">
        <v>36</v>
      </c>
      <c r="G29" s="27"/>
    </row>
    <row r="30" spans="1:7" x14ac:dyDescent="0.25">
      <c r="A30" s="23" t="s">
        <v>23</v>
      </c>
      <c r="B30" s="24">
        <v>290</v>
      </c>
      <c r="C30" s="25">
        <v>4165</v>
      </c>
      <c r="D30" s="26">
        <v>0</v>
      </c>
      <c r="E30" s="29">
        <f t="shared" ref="E30:E32" si="3">D30/B30</f>
        <v>0</v>
      </c>
      <c r="F30" s="28">
        <v>0</v>
      </c>
      <c r="G30" s="29">
        <f>F30/C30</f>
        <v>0</v>
      </c>
    </row>
    <row r="31" spans="1:7" x14ac:dyDescent="0.25">
      <c r="A31" s="23" t="s">
        <v>24</v>
      </c>
      <c r="B31" s="24">
        <v>707</v>
      </c>
      <c r="C31" s="25">
        <v>29036</v>
      </c>
      <c r="D31" s="26">
        <v>8</v>
      </c>
      <c r="E31" s="29">
        <f t="shared" si="3"/>
        <v>1.1315417256011316E-2</v>
      </c>
      <c r="F31" s="28">
        <v>588</v>
      </c>
      <c r="G31" s="29">
        <f t="shared" ref="G31:G32" si="4">F31/C31</f>
        <v>2.0250723240115717E-2</v>
      </c>
    </row>
    <row r="32" spans="1:7" x14ac:dyDescent="0.25">
      <c r="A32" s="23" t="s">
        <v>2</v>
      </c>
      <c r="B32" s="24">
        <v>877</v>
      </c>
      <c r="C32" s="25">
        <v>153725</v>
      </c>
      <c r="D32" s="26">
        <v>12</v>
      </c>
      <c r="E32" s="29">
        <f t="shared" si="3"/>
        <v>1.3683010262257697E-2</v>
      </c>
      <c r="F32" s="28">
        <v>1623</v>
      </c>
      <c r="G32" s="29">
        <f t="shared" si="4"/>
        <v>1.0557814278744511E-2</v>
      </c>
    </row>
    <row r="33" spans="1:7" x14ac:dyDescent="0.25">
      <c r="A33" s="23"/>
      <c r="B33" s="24"/>
      <c r="C33" s="25"/>
      <c r="D33" s="26" t="s">
        <v>36</v>
      </c>
      <c r="E33" s="27"/>
      <c r="F33" s="28" t="s">
        <v>36</v>
      </c>
      <c r="G33" s="27"/>
    </row>
    <row r="34" spans="1:7" x14ac:dyDescent="0.25">
      <c r="A34" s="17" t="s">
        <v>25</v>
      </c>
      <c r="B34" s="18">
        <v>2267</v>
      </c>
      <c r="C34" s="19">
        <v>774553</v>
      </c>
      <c r="D34" s="20">
        <f>SUM(D36:D40)</f>
        <v>40</v>
      </c>
      <c r="E34" s="21">
        <f>D34/B34</f>
        <v>1.76444640494045E-2</v>
      </c>
      <c r="F34" s="22">
        <f>SUM(F36:F38)</f>
        <v>10347</v>
      </c>
      <c r="G34" s="33">
        <f>F34/C34</f>
        <v>1.3358672679597136E-2</v>
      </c>
    </row>
    <row r="35" spans="1:7" x14ac:dyDescent="0.25">
      <c r="A35" s="23"/>
      <c r="B35" s="24"/>
      <c r="C35" s="25"/>
      <c r="D35" s="26" t="s">
        <v>36</v>
      </c>
      <c r="E35" s="27"/>
      <c r="F35" s="28" t="s">
        <v>36</v>
      </c>
      <c r="G35" s="27"/>
    </row>
    <row r="36" spans="1:7" x14ac:dyDescent="0.25">
      <c r="A36" s="23" t="s">
        <v>26</v>
      </c>
      <c r="B36" s="24">
        <v>588</v>
      </c>
      <c r="C36" s="25">
        <v>277428</v>
      </c>
      <c r="D36" s="26">
        <v>3</v>
      </c>
      <c r="E36" s="29">
        <f t="shared" ref="E36:E40" si="5">D36/B36</f>
        <v>5.1020408163265302E-3</v>
      </c>
      <c r="F36" s="28">
        <v>4240</v>
      </c>
      <c r="G36" s="29">
        <f>F36/C36</f>
        <v>1.5283244661677985E-2</v>
      </c>
    </row>
    <row r="37" spans="1:7" x14ac:dyDescent="0.25">
      <c r="A37" s="23" t="s">
        <v>27</v>
      </c>
      <c r="B37" s="24">
        <v>533</v>
      </c>
      <c r="C37" s="25">
        <v>136820</v>
      </c>
      <c r="D37" s="26">
        <v>5</v>
      </c>
      <c r="E37" s="29">
        <f t="shared" si="5"/>
        <v>9.3808630393996256E-3</v>
      </c>
      <c r="F37" s="28" t="s">
        <v>3</v>
      </c>
      <c r="G37" s="34" t="s">
        <v>3</v>
      </c>
    </row>
    <row r="38" spans="1:7" x14ac:dyDescent="0.25">
      <c r="A38" s="23" t="s">
        <v>28</v>
      </c>
      <c r="B38" s="24">
        <v>346</v>
      </c>
      <c r="C38" s="25">
        <v>111214</v>
      </c>
      <c r="D38" s="26">
        <v>15</v>
      </c>
      <c r="E38" s="29">
        <f t="shared" si="5"/>
        <v>4.3352601156069363E-2</v>
      </c>
      <c r="F38" s="28">
        <v>6107</v>
      </c>
      <c r="G38" s="29">
        <f>F38/C38</f>
        <v>5.4912151347851892E-2</v>
      </c>
    </row>
    <row r="39" spans="1:7" x14ac:dyDescent="0.25">
      <c r="A39" s="23" t="s">
        <v>29</v>
      </c>
      <c r="B39" s="24">
        <v>483</v>
      </c>
      <c r="C39" s="25">
        <v>180556</v>
      </c>
      <c r="D39" s="26">
        <v>14</v>
      </c>
      <c r="E39" s="29">
        <f t="shared" si="5"/>
        <v>2.8985507246376812E-2</v>
      </c>
      <c r="F39" s="28">
        <v>7244</v>
      </c>
      <c r="G39" s="35">
        <f>F39/C39</f>
        <v>4.0120516626420612E-2</v>
      </c>
    </row>
    <row r="40" spans="1:7" x14ac:dyDescent="0.25">
      <c r="A40" s="23" t="s">
        <v>30</v>
      </c>
      <c r="B40" s="24">
        <v>317</v>
      </c>
      <c r="C40" s="25">
        <v>68535</v>
      </c>
      <c r="D40" s="26">
        <v>3</v>
      </c>
      <c r="E40" s="29">
        <f t="shared" si="5"/>
        <v>9.4637223974763408E-3</v>
      </c>
      <c r="F40" s="28">
        <v>8000</v>
      </c>
      <c r="G40" s="29">
        <f>F40/C40</f>
        <v>0.11672867877726709</v>
      </c>
    </row>
    <row r="41" spans="1:7" x14ac:dyDescent="0.25">
      <c r="A41" s="23"/>
      <c r="B41" s="24"/>
      <c r="C41" s="25"/>
      <c r="D41" s="26" t="s">
        <v>36</v>
      </c>
      <c r="E41" s="27"/>
      <c r="F41" s="28" t="s">
        <v>36</v>
      </c>
      <c r="G41" s="27"/>
    </row>
    <row r="42" spans="1:7" x14ac:dyDescent="0.25">
      <c r="A42" s="17" t="s">
        <v>31</v>
      </c>
      <c r="B42" s="18">
        <v>1489</v>
      </c>
      <c r="C42" s="19">
        <v>1003989</v>
      </c>
      <c r="D42" s="20">
        <f>SUM(D44:D47)</f>
        <v>6</v>
      </c>
      <c r="E42" s="21">
        <f>D42/B42</f>
        <v>4.0295500335795834E-3</v>
      </c>
      <c r="F42" s="22">
        <f>SUM(F44:F46)</f>
        <v>404</v>
      </c>
      <c r="G42" s="33">
        <f>F42/C42</f>
        <v>4.0239484695549454E-4</v>
      </c>
    </row>
    <row r="43" spans="1:7" x14ac:dyDescent="0.25">
      <c r="A43" s="23"/>
      <c r="B43" s="24"/>
      <c r="C43" s="25"/>
      <c r="D43" s="26"/>
      <c r="E43" s="27"/>
      <c r="F43" s="28" t="s">
        <v>36</v>
      </c>
      <c r="G43" s="27"/>
    </row>
    <row r="44" spans="1:7" x14ac:dyDescent="0.25">
      <c r="A44" s="23" t="s">
        <v>32</v>
      </c>
      <c r="B44" s="24">
        <v>371</v>
      </c>
      <c r="C44" s="25">
        <v>188673</v>
      </c>
      <c r="D44" s="26">
        <v>0</v>
      </c>
      <c r="E44" s="29">
        <f t="shared" ref="E44:E47" si="6">D44/B44</f>
        <v>0</v>
      </c>
      <c r="F44" s="28">
        <v>0</v>
      </c>
      <c r="G44" s="36">
        <f>F44/C44</f>
        <v>0</v>
      </c>
    </row>
    <row r="45" spans="1:7" x14ac:dyDescent="0.25">
      <c r="A45" s="23" t="s">
        <v>33</v>
      </c>
      <c r="B45" s="24">
        <v>255</v>
      </c>
      <c r="C45" s="25">
        <v>262201</v>
      </c>
      <c r="D45" s="26">
        <v>2</v>
      </c>
      <c r="E45" s="29">
        <f t="shared" si="6"/>
        <v>7.8431372549019607E-3</v>
      </c>
      <c r="F45" s="28" t="s">
        <v>3</v>
      </c>
      <c r="G45" s="30" t="s">
        <v>3</v>
      </c>
    </row>
    <row r="46" spans="1:7" x14ac:dyDescent="0.25">
      <c r="A46" s="23" t="s">
        <v>34</v>
      </c>
      <c r="B46" s="24">
        <v>494</v>
      </c>
      <c r="C46" s="25">
        <v>303984</v>
      </c>
      <c r="D46" s="26">
        <v>3</v>
      </c>
      <c r="E46" s="29">
        <f t="shared" si="6"/>
        <v>6.0728744939271256E-3</v>
      </c>
      <c r="F46" s="28">
        <v>404</v>
      </c>
      <c r="G46" s="29">
        <f>F46/C46</f>
        <v>1.3290173167008789E-3</v>
      </c>
    </row>
    <row r="47" spans="1:7" x14ac:dyDescent="0.25">
      <c r="A47" s="37" t="s">
        <v>35</v>
      </c>
      <c r="B47" s="38">
        <v>369</v>
      </c>
      <c r="C47" s="39">
        <v>249131</v>
      </c>
      <c r="D47" s="40">
        <v>1</v>
      </c>
      <c r="E47" s="41">
        <f t="shared" si="6"/>
        <v>2.7100271002710027E-3</v>
      </c>
      <c r="F47" s="42" t="s">
        <v>3</v>
      </c>
      <c r="G47" s="43" t="s">
        <v>3</v>
      </c>
    </row>
    <row r="49" spans="1:1" x14ac:dyDescent="0.25">
      <c r="A49" s="6" t="s">
        <v>37</v>
      </c>
    </row>
    <row r="50" spans="1:1" x14ac:dyDescent="0.25">
      <c r="A50" s="6" t="s">
        <v>38</v>
      </c>
    </row>
  </sheetData>
  <mergeCells count="3">
    <mergeCell ref="D3:G3"/>
    <mergeCell ref="B3:C3"/>
    <mergeCell ref="A1:G1"/>
  </mergeCells>
  <pageMargins left="0.7" right="0.7" top="0.75" bottom="0.75" header="0.3" footer="0.3"/>
  <pageSetup scale="82" fitToWidth="2" fitToHeight="4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AF2C3-139E-4AF5-809C-F9901A253A85}"/>
</file>

<file path=customXml/itemProps2.xml><?xml version="1.0" encoding="utf-8"?>
<ds:datastoreItem xmlns:ds="http://schemas.openxmlformats.org/officeDocument/2006/customXml" ds:itemID="{EC122543-0F5E-4E2A-A37A-6FA07E34DC30}"/>
</file>

<file path=customXml/itemProps3.xml><?xml version="1.0" encoding="utf-8"?>
<ds:datastoreItem xmlns:ds="http://schemas.openxmlformats.org/officeDocument/2006/customXml" ds:itemID="{FDBB33D3-ADC2-4F94-B4C5-BE6A0EF1A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Windows User</cp:lastModifiedBy>
  <cp:lastPrinted>2015-02-27T21:15:15Z</cp:lastPrinted>
  <dcterms:created xsi:type="dcterms:W3CDTF">2015-02-26T14:41:22Z</dcterms:created>
  <dcterms:modified xsi:type="dcterms:W3CDTF">2019-12-23T19:40:28Z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