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hared Documents/Data Center/LEHD/2018/Commutation_Data_2018_LEHD/Final/"/>
    </mc:Choice>
  </mc:AlternateContent>
  <xr:revisionPtr revIDLastSave="19" documentId="8_{4117D481-EC18-4A1B-A7CA-5D6D03D7ADF6}" xr6:coauthVersionLast="46" xr6:coauthVersionMax="47" xr10:uidLastSave="{D9F88382-48B6-4D5B-AF5B-7861E8B8452A}"/>
  <bookViews>
    <workbookView xWindow="-120" yWindow="-120" windowWidth="29040" windowHeight="15840" xr2:uid="{00000000-000D-0000-FFFF-FFFF00000000}"/>
  </bookViews>
  <sheets>
    <sheet name="Table3" sheetId="2" r:id="rId1"/>
    <sheet name="data" sheetId="1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M2" i="1"/>
  <c r="L12" i="1" l="1"/>
  <c r="L10" i="1"/>
  <c r="L3" i="1"/>
  <c r="L4" i="1"/>
  <c r="M4" i="1" s="1"/>
  <c r="N4" i="1" s="1"/>
  <c r="L5" i="1"/>
  <c r="L6" i="1"/>
  <c r="L7" i="1"/>
  <c r="L8" i="1"/>
  <c r="L2" i="1"/>
  <c r="K12" i="1"/>
  <c r="M12" i="1" s="1"/>
  <c r="N12" i="1" s="1"/>
  <c r="K10" i="1"/>
  <c r="K3" i="1"/>
  <c r="K4" i="1"/>
  <c r="K5" i="1"/>
  <c r="M5" i="1" s="1"/>
  <c r="N5" i="1" s="1"/>
  <c r="K6" i="1"/>
  <c r="K7" i="1"/>
  <c r="K8" i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10" i="1"/>
  <c r="J10" i="1" s="1"/>
  <c r="I12" i="1"/>
  <c r="J12" i="1" s="1"/>
  <c r="I2" i="1"/>
  <c r="J2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10" i="1"/>
  <c r="F10" i="1" s="1"/>
  <c r="E12" i="1"/>
  <c r="F12" i="1" s="1"/>
  <c r="E2" i="1"/>
  <c r="F2" i="1" s="1"/>
  <c r="M6" i="1" l="1"/>
  <c r="N6" i="1" s="1"/>
  <c r="M10" i="1"/>
  <c r="N10" i="1" s="1"/>
  <c r="M3" i="1"/>
  <c r="N3" i="1" s="1"/>
  <c r="N2" i="1"/>
  <c r="M7" i="1"/>
  <c r="N7" i="1" s="1"/>
  <c r="M8" i="1"/>
  <c r="N8" i="1" s="1"/>
</calcChain>
</file>

<file path=xl/sharedStrings.xml><?xml version="1.0" encoding="utf-8"?>
<sst xmlns="http://schemas.openxmlformats.org/spreadsheetml/2006/main" count="42" uniqueCount="29">
  <si>
    <t>Table 3.  Inter-State Journey-to-Work Commutation for Maryland</t>
  </si>
  <si>
    <t>(Change and Percent Change from 2018 to 2013)</t>
  </si>
  <si>
    <t>State/Area</t>
  </si>
  <si>
    <t>Out-of-State Residents Commuting into Maryland</t>
  </si>
  <si>
    <t xml:space="preserve">Percent </t>
  </si>
  <si>
    <t>Maryland Residents Commuting  Out To:</t>
  </si>
  <si>
    <t>Percent</t>
  </si>
  <si>
    <t>Washington, D.C.</t>
  </si>
  <si>
    <t>Virginia</t>
  </si>
  <si>
    <t>Delaware</t>
  </si>
  <si>
    <t>Pennsylvania</t>
  </si>
  <si>
    <t>West Virginia</t>
  </si>
  <si>
    <t>New Jersey</t>
  </si>
  <si>
    <t>New York</t>
  </si>
  <si>
    <t>Elsewhere</t>
  </si>
  <si>
    <t>TOTAL</t>
  </si>
  <si>
    <t>Prepared by the Maryland Department of Planning, May 2021</t>
  </si>
  <si>
    <t>Source: U.S. Census Bureau, OnTheMap Application and LEHD Origin-Destination Employment Statistics 2013 and 2018 data</t>
  </si>
  <si>
    <t>2013 Out-of-State Residents Commuting Into Maryland</t>
  </si>
  <si>
    <t>2018 Out-of-State Residents Commuting Into Maryland</t>
  </si>
  <si>
    <t>Change 2013 to 2018</t>
  </si>
  <si>
    <t>Percent Change 2013 to 2018</t>
  </si>
  <si>
    <t>2013 Maryland Residents Commuting Out To:</t>
  </si>
  <si>
    <t>2018 Maryland Residents Commuting Out To:</t>
  </si>
  <si>
    <t>Change 2010 to 2013</t>
  </si>
  <si>
    <t>2013 Net Commuters (IN - OUT)</t>
  </si>
  <si>
    <t>2018 Net Commuters (IN - OUT)</t>
  </si>
  <si>
    <t>Prepared by the Maryland Department of Planning, September 2015</t>
  </si>
  <si>
    <t>Source: U.S. Census Bureau, OnTheMap Application and LEHD Origin-Destination Employment Statistics 2010 and 2013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</si>
</sst>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2" fillId="0" borderId="0"/>
  </cellStyleXfs>
  <cellXfs count="53">
    <xf numFmtId="0" fontId="0" fillId="0" borderId="0" xfId="0"/>
    <xf numFmtId="0" fontId="0" fillId="0" borderId="0" xfId="0"/>
    <xf numFmtId="0" fontId="5" fillId="0" borderId="2" xfId="3" applyFont="1" applyBorder="1" applyAlignment="1">
      <alignment horizontal="center" wrapText="1"/>
    </xf>
    <xf numFmtId="0" fontId="5" fillId="0" borderId="2" xfId="3" applyFont="1" applyBorder="1" applyAlignment="1">
      <alignment wrapText="1"/>
    </xf>
    <xf numFmtId="0" fontId="5" fillId="0" borderId="2" xfId="3" applyFont="1" applyBorder="1"/>
    <xf numFmtId="0" fontId="4" fillId="0" borderId="0" xfId="3" applyFont="1"/>
    <xf numFmtId="0" fontId="5" fillId="0" borderId="0" xfId="3" applyFont="1"/>
    <xf numFmtId="164" fontId="1" fillId="0" borderId="0" xfId="1" applyNumberFormat="1" applyFont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1" fillId="0" borderId="0" xfId="2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2" xfId="1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165" fontId="1" fillId="0" borderId="0" xfId="2" applyNumberFormat="1" applyFont="1"/>
    <xf numFmtId="3" fontId="1" fillId="0" borderId="0" xfId="1" applyNumberFormat="1" applyFont="1"/>
    <xf numFmtId="3" fontId="1" fillId="0" borderId="0" xfId="0" applyNumberFormat="1" applyFont="1"/>
    <xf numFmtId="0" fontId="1" fillId="0" borderId="0" xfId="0" applyFont="1"/>
    <xf numFmtId="165" fontId="1" fillId="0" borderId="2" xfId="2" applyNumberFormat="1" applyFont="1" applyBorder="1"/>
    <xf numFmtId="3" fontId="1" fillId="0" borderId="2" xfId="1" applyNumberFormat="1" applyFont="1" applyBorder="1"/>
    <xf numFmtId="3" fontId="2" fillId="0" borderId="0" xfId="2" applyNumberFormat="1" applyFont="1" applyAlignment="1">
      <alignment horizontal="right"/>
    </xf>
    <xf numFmtId="165" fontId="2" fillId="0" borderId="0" xfId="2" applyNumberFormat="1" applyFont="1"/>
    <xf numFmtId="3" fontId="2" fillId="0" borderId="2" xfId="2" applyNumberFormat="1" applyFont="1" applyBorder="1" applyAlignment="1">
      <alignment horizontal="right"/>
    </xf>
    <xf numFmtId="165" fontId="2" fillId="0" borderId="2" xfId="2" applyNumberFormat="1" applyFont="1" applyBorder="1"/>
    <xf numFmtId="3" fontId="2" fillId="0" borderId="0" xfId="2" applyNumberFormat="1" applyFont="1"/>
    <xf numFmtId="3" fontId="2" fillId="0" borderId="0" xfId="0" applyNumberFormat="1" applyFont="1" applyBorder="1"/>
    <xf numFmtId="3" fontId="2" fillId="0" borderId="2" xfId="0" applyNumberFormat="1" applyFont="1" applyBorder="1"/>
    <xf numFmtId="3" fontId="2" fillId="0" borderId="2" xfId="2" applyNumberFormat="1" applyFont="1" applyBorder="1"/>
    <xf numFmtId="3" fontId="1" fillId="0" borderId="0" xfId="2" applyNumberFormat="1" applyFont="1"/>
    <xf numFmtId="3" fontId="1" fillId="0" borderId="2" xfId="2" applyNumberFormat="1" applyFont="1" applyBorder="1"/>
    <xf numFmtId="0" fontId="10" fillId="0" borderId="2" xfId="3" applyFont="1" applyBorder="1" applyAlignment="1">
      <alignment wrapText="1"/>
    </xf>
    <xf numFmtId="0" fontId="10" fillId="0" borderId="2" xfId="3" applyFont="1" applyBorder="1" applyAlignment="1">
      <alignment horizontal="center" wrapText="1"/>
    </xf>
    <xf numFmtId="0" fontId="10" fillId="0" borderId="0" xfId="3" applyFont="1"/>
    <xf numFmtId="0" fontId="11" fillId="0" borderId="0" xfId="3" applyFont="1"/>
    <xf numFmtId="0" fontId="10" fillId="0" borderId="2" xfId="3" applyFont="1" applyBorder="1"/>
    <xf numFmtId="0" fontId="7" fillId="0" borderId="0" xfId="7" applyFont="1"/>
    <xf numFmtId="165" fontId="0" fillId="0" borderId="0" xfId="2" applyNumberFormat="1" applyFont="1"/>
    <xf numFmtId="3" fontId="0" fillId="0" borderId="0" xfId="0" applyNumberFormat="1"/>
    <xf numFmtId="0" fontId="7" fillId="0" borderId="0" xfId="3" applyFont="1" applyAlignment="1"/>
    <xf numFmtId="3" fontId="7" fillId="0" borderId="0" xfId="3" applyNumberFormat="1" applyFont="1" applyAlignment="1"/>
    <xf numFmtId="3" fontId="3" fillId="0" borderId="0" xfId="0" applyNumberFormat="1" applyFont="1"/>
    <xf numFmtId="0" fontId="13" fillId="0" borderId="0" xfId="0" applyFont="1"/>
    <xf numFmtId="3" fontId="13" fillId="0" borderId="0" xfId="0" applyNumberFormat="1" applyFont="1"/>
    <xf numFmtId="3" fontId="13" fillId="0" borderId="2" xfId="0" applyNumberFormat="1" applyFont="1" applyBorder="1"/>
    <xf numFmtId="0" fontId="9" fillId="0" borderId="0" xfId="0" applyFont="1" applyAlignment="1">
      <alignment horizontal="center"/>
    </xf>
    <xf numFmtId="0" fontId="7" fillId="0" borderId="0" xfId="6" applyFont="1" applyFill="1" applyBorder="1" applyAlignment="1" applyProtection="1">
      <alignment horizontal="left" wrapText="1"/>
    </xf>
    <xf numFmtId="3" fontId="0" fillId="0" borderId="0" xfId="0" applyNumberFormat="1" applyFont="1" applyFill="1" applyBorder="1"/>
    <xf numFmtId="165" fontId="1" fillId="0" borderId="0" xfId="2" applyNumberFormat="1" applyFont="1" applyFill="1" applyBorder="1"/>
    <xf numFmtId="0" fontId="0" fillId="0" borderId="0" xfId="0" applyBorder="1"/>
    <xf numFmtId="0" fontId="10" fillId="0" borderId="0" xfId="3" applyFont="1" applyFill="1" applyBorder="1" applyAlignment="1">
      <alignment horizontal="center" wrapText="1"/>
    </xf>
    <xf numFmtId="0" fontId="6" fillId="0" borderId="0" xfId="3" applyFont="1" applyAlignment="1"/>
    <xf numFmtId="0" fontId="9" fillId="0" borderId="0" xfId="0" applyFont="1" applyAlignment="1"/>
  </cellXfs>
  <cellStyles count="9">
    <cellStyle name="Comma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Normal 3 2" xfId="8" xr:uid="{00000000-0005-0000-0000-000004000000}"/>
    <cellStyle name="Normal 4" xfId="6" xr:uid="{00000000-0005-0000-0000-000005000000}"/>
    <cellStyle name="Normal 5" xfId="7" xr:uid="{00000000-0005-0000-0000-000006000000}"/>
    <cellStyle name="Note 2" xfId="5" xr:uid="{00000000-0005-0000-0000-000007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7"/>
  <sheetViews>
    <sheetView tabSelected="1" view="pageBreakPreview" topLeftCell="B1" zoomScale="60" zoomScaleNormal="100" workbookViewId="0">
      <selection activeCell="K4" sqref="K4"/>
    </sheetView>
  </sheetViews>
  <sheetFormatPr defaultRowHeight="15" x14ac:dyDescent="0.25"/>
  <cols>
    <col min="2" max="2" width="19.42578125" bestFit="1" customWidth="1"/>
    <col min="3" max="3" width="14.7109375" customWidth="1"/>
    <col min="4" max="4" width="10.7109375" customWidth="1"/>
    <col min="5" max="5" width="12.7109375" customWidth="1"/>
    <col min="6" max="6" width="10.7109375" customWidth="1"/>
    <col min="7" max="7" width="11.7109375" customWidth="1"/>
    <col min="8" max="8" width="10.7109375" customWidth="1"/>
  </cols>
  <sheetData>
    <row r="1" spans="2:10" s="1" customFormat="1" ht="21" x14ac:dyDescent="0.35">
      <c r="B1" s="51" t="s">
        <v>0</v>
      </c>
      <c r="C1" s="51"/>
      <c r="D1" s="51"/>
      <c r="E1" s="51"/>
      <c r="F1" s="51"/>
      <c r="G1" s="51"/>
      <c r="H1" s="51"/>
    </row>
    <row r="2" spans="2:10" ht="18.75" x14ac:dyDescent="0.3">
      <c r="B2" s="45" t="s">
        <v>1</v>
      </c>
      <c r="C2" s="45"/>
      <c r="D2" s="45"/>
      <c r="E2" s="45"/>
      <c r="F2" s="45"/>
      <c r="G2" s="52"/>
      <c r="H2" s="52"/>
      <c r="I2" s="1"/>
      <c r="J2" s="1"/>
    </row>
    <row r="3" spans="2:10" ht="78.75" x14ac:dyDescent="0.25">
      <c r="B3" s="31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50"/>
      <c r="H3" s="50"/>
      <c r="I3" s="1"/>
      <c r="J3" s="1"/>
    </row>
    <row r="4" spans="2:10" ht="15.75" x14ac:dyDescent="0.25">
      <c r="B4" s="33" t="s">
        <v>7</v>
      </c>
      <c r="C4" s="11">
        <v>4831</v>
      </c>
      <c r="D4" s="15">
        <v>9.6664465654200935E-2</v>
      </c>
      <c r="E4" s="29">
        <v>12785</v>
      </c>
      <c r="F4" s="15">
        <v>4.7905605161889846E-2</v>
      </c>
      <c r="G4" s="47"/>
      <c r="H4" s="48"/>
      <c r="I4" s="1"/>
      <c r="J4" s="38"/>
    </row>
    <row r="5" spans="2:10" ht="15.75" x14ac:dyDescent="0.25">
      <c r="B5" s="33" t="s">
        <v>8</v>
      </c>
      <c r="C5" s="11">
        <v>4176</v>
      </c>
      <c r="D5" s="15">
        <v>4.4350513493133951E-2</v>
      </c>
      <c r="E5" s="29">
        <v>9673</v>
      </c>
      <c r="F5" s="15">
        <v>7.1842900750885688E-2</v>
      </c>
      <c r="G5" s="47"/>
      <c r="H5" s="48"/>
      <c r="I5" s="1"/>
      <c r="J5" s="38"/>
    </row>
    <row r="6" spans="2:10" ht="15.75" x14ac:dyDescent="0.25">
      <c r="B6" s="33" t="s">
        <v>9</v>
      </c>
      <c r="C6" s="11">
        <v>2996</v>
      </c>
      <c r="D6" s="15">
        <v>0.12433598937583001</v>
      </c>
      <c r="E6" s="29">
        <v>1939</v>
      </c>
      <c r="F6" s="15">
        <v>7.7011676860751443E-2</v>
      </c>
      <c r="G6" s="47"/>
      <c r="H6" s="48"/>
      <c r="I6" s="1"/>
      <c r="J6" s="38"/>
    </row>
    <row r="7" spans="2:10" ht="15.75" x14ac:dyDescent="0.25">
      <c r="B7" s="33" t="s">
        <v>10</v>
      </c>
      <c r="C7" s="11">
        <v>2669</v>
      </c>
      <c r="D7" s="15">
        <v>3.7621752674682492E-2</v>
      </c>
      <c r="E7" s="29">
        <v>4349</v>
      </c>
      <c r="F7" s="15">
        <v>0.1780261165008801</v>
      </c>
      <c r="G7" s="47"/>
      <c r="H7" s="48"/>
      <c r="I7" s="1"/>
      <c r="J7" s="38"/>
    </row>
    <row r="8" spans="2:10" ht="15.75" x14ac:dyDescent="0.25">
      <c r="B8" s="33" t="s">
        <v>11</v>
      </c>
      <c r="C8" s="11">
        <v>1384</v>
      </c>
      <c r="D8" s="15">
        <v>5.5126264637935157E-2</v>
      </c>
      <c r="E8" s="29">
        <v>1015</v>
      </c>
      <c r="F8" s="15">
        <v>0.13115389585217729</v>
      </c>
      <c r="G8" s="47"/>
      <c r="H8" s="48"/>
      <c r="I8" s="1"/>
      <c r="J8" s="38"/>
    </row>
    <row r="9" spans="2:10" ht="15.75" x14ac:dyDescent="0.25">
      <c r="B9" s="33" t="s">
        <v>12</v>
      </c>
      <c r="C9" s="11">
        <v>625</v>
      </c>
      <c r="D9" s="15">
        <v>9.517283386630121E-2</v>
      </c>
      <c r="E9" s="29">
        <v>603</v>
      </c>
      <c r="F9" s="15">
        <v>9.9145018086155876E-2</v>
      </c>
      <c r="G9" s="47"/>
      <c r="H9" s="48"/>
      <c r="I9" s="1"/>
      <c r="J9" s="38"/>
    </row>
    <row r="10" spans="2:10" ht="15.75" x14ac:dyDescent="0.25">
      <c r="B10" s="33" t="s">
        <v>13</v>
      </c>
      <c r="C10" s="11">
        <v>704</v>
      </c>
      <c r="D10" s="15">
        <v>0.11435997400909681</v>
      </c>
      <c r="E10" s="29">
        <v>783</v>
      </c>
      <c r="F10" s="15">
        <v>9.3873636254645731E-2</v>
      </c>
      <c r="G10" s="47"/>
      <c r="H10" s="48"/>
      <c r="I10" s="1"/>
      <c r="J10" s="38"/>
    </row>
    <row r="11" spans="2:10" ht="15.75" x14ac:dyDescent="0.25">
      <c r="B11" s="34"/>
      <c r="C11" s="11"/>
      <c r="D11" s="15"/>
      <c r="E11" s="29"/>
      <c r="F11" s="15"/>
      <c r="G11" s="47"/>
      <c r="H11" s="48"/>
      <c r="I11" s="1"/>
      <c r="J11" s="38"/>
    </row>
    <row r="12" spans="2:10" ht="15.75" x14ac:dyDescent="0.25">
      <c r="B12" s="33" t="s">
        <v>14</v>
      </c>
      <c r="C12" s="11">
        <v>3448</v>
      </c>
      <c r="D12" s="15">
        <v>0.22246596554616427</v>
      </c>
      <c r="E12" s="29">
        <v>4308</v>
      </c>
      <c r="F12" s="15">
        <v>0.31878052390113953</v>
      </c>
      <c r="G12" s="47"/>
      <c r="H12" s="48"/>
      <c r="I12" s="1"/>
      <c r="J12" s="38"/>
    </row>
    <row r="13" spans="2:10" ht="15.75" x14ac:dyDescent="0.25">
      <c r="B13" s="34"/>
      <c r="C13" s="11"/>
      <c r="D13" s="15"/>
      <c r="E13" s="29"/>
      <c r="F13" s="15"/>
      <c r="G13" s="47"/>
      <c r="H13" s="48"/>
      <c r="I13" s="1"/>
      <c r="J13" s="38"/>
    </row>
    <row r="14" spans="2:10" ht="15.75" x14ac:dyDescent="0.25">
      <c r="B14" s="35" t="s">
        <v>15</v>
      </c>
      <c r="C14" s="14">
        <v>20833</v>
      </c>
      <c r="D14" s="19">
        <v>7.122320112956107E-2</v>
      </c>
      <c r="E14" s="30">
        <v>35455</v>
      </c>
      <c r="F14" s="19">
        <v>7.2832336694720445E-2</v>
      </c>
      <c r="G14" s="47"/>
      <c r="H14" s="48"/>
      <c r="I14" s="1"/>
      <c r="J14" s="38"/>
    </row>
    <row r="15" spans="2:10" x14ac:dyDescent="0.25">
      <c r="G15" s="49"/>
      <c r="H15" s="49"/>
    </row>
    <row r="16" spans="2:10" x14ac:dyDescent="0.25">
      <c r="B16" s="36" t="s">
        <v>16</v>
      </c>
      <c r="C16" s="1"/>
      <c r="D16" s="1"/>
      <c r="E16" s="1"/>
      <c r="F16" s="1"/>
      <c r="G16" s="1"/>
      <c r="H16" s="1"/>
      <c r="I16" s="1"/>
      <c r="J16" s="1"/>
    </row>
    <row r="17" spans="2:7" ht="28.9" customHeight="1" x14ac:dyDescent="0.25">
      <c r="B17" s="46" t="s">
        <v>17</v>
      </c>
      <c r="C17" s="46"/>
      <c r="D17" s="46"/>
      <c r="E17" s="46"/>
      <c r="F17" s="46"/>
      <c r="G17" s="46"/>
    </row>
  </sheetData>
  <mergeCells count="2">
    <mergeCell ref="B17:G17"/>
    <mergeCell ref="B2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17"/>
  <sheetViews>
    <sheetView workbookViewId="0">
      <selection activeCell="N1" sqref="N1"/>
    </sheetView>
  </sheetViews>
  <sheetFormatPr defaultRowHeight="15" x14ac:dyDescent="0.25"/>
  <cols>
    <col min="2" max="2" width="21.85546875" customWidth="1"/>
    <col min="3" max="4" width="13.28515625" customWidth="1"/>
    <col min="5" max="6" width="13.28515625" style="1" customWidth="1"/>
    <col min="7" max="8" width="13.28515625" customWidth="1"/>
    <col min="9" max="10" width="13.28515625" style="1" customWidth="1"/>
    <col min="11" max="13" width="13.28515625" customWidth="1"/>
    <col min="14" max="14" width="11.28515625" customWidth="1"/>
  </cols>
  <sheetData>
    <row r="1" spans="2:14" ht="112.5" x14ac:dyDescent="0.3">
      <c r="B1" s="3" t="s">
        <v>2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21</v>
      </c>
      <c r="K1" s="2" t="s">
        <v>25</v>
      </c>
      <c r="L1" s="2" t="s">
        <v>26</v>
      </c>
      <c r="M1" s="2" t="s">
        <v>20</v>
      </c>
      <c r="N1" s="2" t="s">
        <v>21</v>
      </c>
    </row>
    <row r="2" spans="2:14" ht="18.75" x14ac:dyDescent="0.3">
      <c r="B2" s="6" t="s">
        <v>7</v>
      </c>
      <c r="C2" s="10">
        <v>49977</v>
      </c>
      <c r="D2" s="41">
        <v>54808</v>
      </c>
      <c r="E2" s="21">
        <f>D2-C2</f>
        <v>4831</v>
      </c>
      <c r="F2" s="22">
        <f>E2/ABS(C2)</f>
        <v>9.6664465654200935E-2</v>
      </c>
      <c r="G2" s="9">
        <v>266879</v>
      </c>
      <c r="H2" s="41">
        <v>279664</v>
      </c>
      <c r="I2" s="25">
        <f>H2-G2</f>
        <v>12785</v>
      </c>
      <c r="J2" s="22">
        <f>I2/ABS(G2)</f>
        <v>4.7905605161889846E-2</v>
      </c>
      <c r="K2" s="16">
        <f>C2-G2</f>
        <v>-216902</v>
      </c>
      <c r="L2" s="16">
        <f>D2-H2</f>
        <v>-224856</v>
      </c>
      <c r="M2" s="26">
        <f>L2-K2</f>
        <v>-7954</v>
      </c>
      <c r="N2" s="22">
        <f>M2/ABS(K2)</f>
        <v>-3.6670938949387284E-2</v>
      </c>
    </row>
    <row r="3" spans="2:14" ht="18.75" x14ac:dyDescent="0.3">
      <c r="B3" s="6" t="s">
        <v>8</v>
      </c>
      <c r="C3" s="10">
        <v>94159</v>
      </c>
      <c r="D3" s="41">
        <v>98335</v>
      </c>
      <c r="E3" s="21">
        <f t="shared" ref="E3:E12" si="0">D3-C3</f>
        <v>4176</v>
      </c>
      <c r="F3" s="22">
        <f>E3/ABS(C3)</f>
        <v>4.4350513493133951E-2</v>
      </c>
      <c r="G3" s="9">
        <v>134641</v>
      </c>
      <c r="H3" s="41">
        <v>144314</v>
      </c>
      <c r="I3" s="25">
        <f t="shared" ref="I3:I12" si="1">H3-G3</f>
        <v>9673</v>
      </c>
      <c r="J3" s="22">
        <f>I3/ABS(G3)</f>
        <v>7.1842900750885688E-2</v>
      </c>
      <c r="K3" s="16">
        <f t="shared" ref="K3:K12" si="2">C3-G3</f>
        <v>-40482</v>
      </c>
      <c r="L3" s="16">
        <f t="shared" ref="L3:L12" si="3">D3-H3</f>
        <v>-45979</v>
      </c>
      <c r="M3" s="26">
        <f>L3-K3</f>
        <v>-5497</v>
      </c>
      <c r="N3" s="22">
        <f>M3/ABS(K3)</f>
        <v>-0.13578874561533522</v>
      </c>
    </row>
    <row r="4" spans="2:14" ht="18.75" x14ac:dyDescent="0.3">
      <c r="B4" s="6" t="s">
        <v>9</v>
      </c>
      <c r="C4" s="10">
        <v>24096</v>
      </c>
      <c r="D4" s="41">
        <v>27092</v>
      </c>
      <c r="E4" s="21">
        <f t="shared" si="0"/>
        <v>2996</v>
      </c>
      <c r="F4" s="22">
        <f t="shared" ref="F4:F12" si="4">E4/ABS(C4)</f>
        <v>0.12433598937583001</v>
      </c>
      <c r="G4" s="9">
        <v>25178</v>
      </c>
      <c r="H4" s="41">
        <v>27117</v>
      </c>
      <c r="I4" s="25">
        <f t="shared" si="1"/>
        <v>1939</v>
      </c>
      <c r="J4" s="22">
        <f t="shared" ref="J4:J12" si="5">I4/ABS(G4)</f>
        <v>7.7011676860751443E-2</v>
      </c>
      <c r="K4" s="16">
        <f t="shared" si="2"/>
        <v>-1082</v>
      </c>
      <c r="L4" s="16">
        <f t="shared" si="3"/>
        <v>-25</v>
      </c>
      <c r="M4" s="26">
        <f>L4-K4</f>
        <v>1057</v>
      </c>
      <c r="N4" s="22">
        <f t="shared" ref="N4:N12" si="6">M4/ABS(K4)</f>
        <v>0.97689463955637712</v>
      </c>
    </row>
    <row r="5" spans="2:14" ht="18.75" x14ac:dyDescent="0.3">
      <c r="B5" s="6" t="s">
        <v>10</v>
      </c>
      <c r="C5" s="10">
        <v>70943</v>
      </c>
      <c r="D5" s="41">
        <v>73612</v>
      </c>
      <c r="E5" s="21">
        <f t="shared" si="0"/>
        <v>2669</v>
      </c>
      <c r="F5" s="22">
        <f t="shared" si="4"/>
        <v>3.7621752674682492E-2</v>
      </c>
      <c r="G5" s="9">
        <v>24429</v>
      </c>
      <c r="H5" s="41">
        <v>28778</v>
      </c>
      <c r="I5" s="25">
        <f t="shared" si="1"/>
        <v>4349</v>
      </c>
      <c r="J5" s="22">
        <f t="shared" si="5"/>
        <v>0.1780261165008801</v>
      </c>
      <c r="K5" s="16">
        <f t="shared" si="2"/>
        <v>46514</v>
      </c>
      <c r="L5" s="16">
        <f t="shared" si="3"/>
        <v>44834</v>
      </c>
      <c r="M5" s="26">
        <f t="shared" ref="M5:M12" si="7">L5-K5</f>
        <v>-1680</v>
      </c>
      <c r="N5" s="22">
        <f t="shared" si="6"/>
        <v>-3.6118157973943327E-2</v>
      </c>
    </row>
    <row r="6" spans="2:14" ht="18.75" x14ac:dyDescent="0.3">
      <c r="B6" s="6" t="s">
        <v>11</v>
      </c>
      <c r="C6" s="10">
        <v>25106</v>
      </c>
      <c r="D6" s="41">
        <v>26490</v>
      </c>
      <c r="E6" s="21">
        <f t="shared" si="0"/>
        <v>1384</v>
      </c>
      <c r="F6" s="22">
        <f t="shared" si="4"/>
        <v>5.5126264637935157E-2</v>
      </c>
      <c r="G6" s="9">
        <v>7739</v>
      </c>
      <c r="H6" s="41">
        <v>8754</v>
      </c>
      <c r="I6" s="25">
        <f t="shared" si="1"/>
        <v>1015</v>
      </c>
      <c r="J6" s="22">
        <f t="shared" si="5"/>
        <v>0.13115389585217729</v>
      </c>
      <c r="K6" s="16">
        <f t="shared" si="2"/>
        <v>17367</v>
      </c>
      <c r="L6" s="16">
        <f t="shared" si="3"/>
        <v>17736</v>
      </c>
      <c r="M6" s="26">
        <f t="shared" si="7"/>
        <v>369</v>
      </c>
      <c r="N6" s="22">
        <f t="shared" si="6"/>
        <v>2.1247192952150631E-2</v>
      </c>
    </row>
    <row r="7" spans="2:14" ht="18.75" x14ac:dyDescent="0.3">
      <c r="B7" s="6" t="s">
        <v>12</v>
      </c>
      <c r="C7" s="10">
        <v>6567</v>
      </c>
      <c r="D7" s="41">
        <v>7192</v>
      </c>
      <c r="E7" s="21">
        <f t="shared" si="0"/>
        <v>625</v>
      </c>
      <c r="F7" s="22">
        <f t="shared" si="4"/>
        <v>9.517283386630121E-2</v>
      </c>
      <c r="G7" s="9">
        <v>6082</v>
      </c>
      <c r="H7" s="41">
        <v>6685</v>
      </c>
      <c r="I7" s="25">
        <f t="shared" si="1"/>
        <v>603</v>
      </c>
      <c r="J7" s="22">
        <f t="shared" si="5"/>
        <v>9.9145018086155876E-2</v>
      </c>
      <c r="K7" s="16">
        <f t="shared" si="2"/>
        <v>485</v>
      </c>
      <c r="L7" s="16">
        <f t="shared" si="3"/>
        <v>507</v>
      </c>
      <c r="M7" s="26">
        <f t="shared" si="7"/>
        <v>22</v>
      </c>
      <c r="N7" s="22">
        <f t="shared" si="6"/>
        <v>4.536082474226804E-2</v>
      </c>
    </row>
    <row r="8" spans="2:14" ht="18.75" x14ac:dyDescent="0.3">
      <c r="B8" s="6" t="s">
        <v>13</v>
      </c>
      <c r="C8" s="10">
        <v>6156</v>
      </c>
      <c r="D8" s="41">
        <v>6860</v>
      </c>
      <c r="E8" s="21">
        <f t="shared" si="0"/>
        <v>704</v>
      </c>
      <c r="F8" s="22">
        <f t="shared" si="4"/>
        <v>0.11435997400909681</v>
      </c>
      <c r="G8" s="9">
        <v>8341</v>
      </c>
      <c r="H8" s="41">
        <v>9124</v>
      </c>
      <c r="I8" s="25">
        <f t="shared" si="1"/>
        <v>783</v>
      </c>
      <c r="J8" s="22">
        <f t="shared" si="5"/>
        <v>9.3873636254645731E-2</v>
      </c>
      <c r="K8" s="16">
        <f t="shared" si="2"/>
        <v>-2185</v>
      </c>
      <c r="L8" s="16">
        <f t="shared" si="3"/>
        <v>-2264</v>
      </c>
      <c r="M8" s="26">
        <f>L8-K8</f>
        <v>-79</v>
      </c>
      <c r="N8" s="22">
        <f t="shared" si="6"/>
        <v>-3.6155606407322655E-2</v>
      </c>
    </row>
    <row r="9" spans="2:14" ht="18.75" x14ac:dyDescent="0.3">
      <c r="B9" s="5"/>
      <c r="C9" s="12"/>
      <c r="D9" s="42"/>
      <c r="E9" s="21"/>
      <c r="F9" s="22"/>
      <c r="G9" s="7"/>
      <c r="H9" s="42"/>
      <c r="I9" s="25"/>
      <c r="J9" s="22"/>
      <c r="K9" s="16"/>
      <c r="L9" s="40"/>
      <c r="M9" s="26"/>
      <c r="N9" s="22"/>
    </row>
    <row r="10" spans="2:14" ht="18.75" x14ac:dyDescent="0.3">
      <c r="B10" s="6" t="s">
        <v>14</v>
      </c>
      <c r="C10" s="12">
        <v>15499</v>
      </c>
      <c r="D10" s="43">
        <v>18947</v>
      </c>
      <c r="E10" s="21">
        <f t="shared" si="0"/>
        <v>3448</v>
      </c>
      <c r="F10" s="22">
        <f t="shared" si="4"/>
        <v>0.22246596554616427</v>
      </c>
      <c r="G10" s="7">
        <v>13514</v>
      </c>
      <c r="H10" s="43">
        <v>17822</v>
      </c>
      <c r="I10" s="25">
        <f t="shared" si="1"/>
        <v>4308</v>
      </c>
      <c r="J10" s="22">
        <f t="shared" si="5"/>
        <v>0.31878052390113953</v>
      </c>
      <c r="K10" s="16">
        <f t="shared" si="2"/>
        <v>1985</v>
      </c>
      <c r="L10" s="16">
        <f t="shared" si="3"/>
        <v>1125</v>
      </c>
      <c r="M10" s="26">
        <f t="shared" si="7"/>
        <v>-860</v>
      </c>
      <c r="N10" s="22">
        <f t="shared" si="6"/>
        <v>-0.43324937027707811</v>
      </c>
    </row>
    <row r="11" spans="2:14" ht="18.75" x14ac:dyDescent="0.3">
      <c r="B11" s="5"/>
      <c r="C11" s="12"/>
      <c r="D11" s="42"/>
      <c r="E11" s="21"/>
      <c r="F11" s="22"/>
      <c r="G11" s="7"/>
      <c r="H11" s="42"/>
      <c r="I11" s="25"/>
      <c r="J11" s="22"/>
      <c r="K11" s="16"/>
      <c r="L11" s="39"/>
      <c r="M11" s="26"/>
      <c r="N11" s="22"/>
    </row>
    <row r="12" spans="2:14" ht="18.75" x14ac:dyDescent="0.3">
      <c r="B12" s="4" t="s">
        <v>15</v>
      </c>
      <c r="C12" s="13">
        <v>292503</v>
      </c>
      <c r="D12" s="44">
        <v>313336</v>
      </c>
      <c r="E12" s="23">
        <f t="shared" si="0"/>
        <v>20833</v>
      </c>
      <c r="F12" s="24">
        <f t="shared" si="4"/>
        <v>7.122320112956107E-2</v>
      </c>
      <c r="G12" s="8">
        <v>486803</v>
      </c>
      <c r="H12" s="44">
        <v>522258</v>
      </c>
      <c r="I12" s="28">
        <f t="shared" si="1"/>
        <v>35455</v>
      </c>
      <c r="J12" s="24">
        <f t="shared" si="5"/>
        <v>7.2832336694720445E-2</v>
      </c>
      <c r="K12" s="20">
        <f t="shared" si="2"/>
        <v>-194300</v>
      </c>
      <c r="L12" s="20">
        <f t="shared" si="3"/>
        <v>-208922</v>
      </c>
      <c r="M12" s="27">
        <f t="shared" si="7"/>
        <v>-14622</v>
      </c>
      <c r="N12" s="24">
        <f t="shared" si="6"/>
        <v>-7.5254760679361807E-2</v>
      </c>
    </row>
    <row r="13" spans="2:14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2:14" x14ac:dyDescent="0.25">
      <c r="B14" s="36" t="s">
        <v>27</v>
      </c>
      <c r="C14" s="18"/>
      <c r="D14" s="18"/>
      <c r="E14" s="18"/>
      <c r="F14" s="18"/>
      <c r="G14" s="18"/>
      <c r="H14" s="18"/>
      <c r="I14" s="18"/>
      <c r="J14" s="17"/>
      <c r="K14" s="18"/>
      <c r="L14" s="18"/>
      <c r="M14" s="18"/>
      <c r="N14" s="18"/>
    </row>
    <row r="15" spans="2:14" x14ac:dyDescent="0.25">
      <c r="B15" s="46" t="s">
        <v>28</v>
      </c>
      <c r="C15" s="46"/>
      <c r="D15" s="46"/>
      <c r="E15" s="46"/>
      <c r="F15" s="46"/>
      <c r="G15" s="46"/>
      <c r="H15" s="46"/>
      <c r="I15" s="46"/>
      <c r="J15" s="46"/>
      <c r="K15" s="46"/>
      <c r="L15" s="18"/>
      <c r="M15" s="18"/>
      <c r="N15" s="18"/>
    </row>
    <row r="17" spans="8:8" x14ac:dyDescent="0.25">
      <c r="H17" s="37"/>
    </row>
  </sheetData>
  <mergeCells count="1">
    <mergeCell ref="B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BC073-D087-465B-A602-2EA3173117E2}"/>
</file>

<file path=customXml/itemProps2.xml><?xml version="1.0" encoding="utf-8"?>
<ds:datastoreItem xmlns:ds="http://schemas.openxmlformats.org/officeDocument/2006/customXml" ds:itemID="{32ED8A0D-644F-4500-96B6-D06598CD157F}"/>
</file>

<file path=customXml/itemProps3.xml><?xml version="1.0" encoding="utf-8"?>
<ds:datastoreItem xmlns:ds="http://schemas.openxmlformats.org/officeDocument/2006/customXml" ds:itemID="{52EB33D9-DBA1-4EEE-A8AC-35F175BEA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Table3</vt:lpstr>
      <vt:lpstr>data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 Sundara</dc:creator>
  <cp:keywords/>
  <dc:description/>
  <cp:lastModifiedBy>Travis Beal</cp:lastModifiedBy>
  <cp:revision/>
  <cp:lastPrinted>2021-05-13T18:20:53Z</cp:lastPrinted>
  <dcterms:created xsi:type="dcterms:W3CDTF">2012-08-13T20:11:00Z</dcterms:created>
  <dcterms:modified xsi:type="dcterms:W3CDTF">2021-05-13T18:21:16Z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