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heets/sheet3.xml" ContentType="application/vnd.openxmlformats-officedocument.spreadsheetml.chart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00" windowHeight="8412"/>
  </bookViews>
  <sheets>
    <sheet name="2013 LEHD" sheetId="1" r:id="rId1"/>
    <sheet name="data" sheetId="4" r:id="rId2"/>
    <sheet name="Chart1" sheetId="5" r:id="rId3"/>
    <sheet name="Chart2" sheetId="6" r:id="rId4"/>
    <sheet name="Chart3" sheetId="7" r:id="rId5"/>
  </sheets>
  <definedNames>
    <definedName name="_xlnm._FilterDatabase" localSheetId="1" hidden="1">data!$A$56:$B$56</definedName>
  </definedNames>
  <calcPr calcId="145621"/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3" i="4"/>
  <c r="F7" i="1" l="1"/>
  <c r="F8" i="1"/>
  <c r="F9" i="1"/>
  <c r="F10" i="1"/>
  <c r="F11" i="1"/>
  <c r="F12" i="1"/>
  <c r="F13" i="1"/>
  <c r="F14" i="1"/>
  <c r="F15" i="1"/>
  <c r="F17" i="1"/>
  <c r="F18" i="1"/>
  <c r="F19" i="1"/>
  <c r="F20" i="1"/>
  <c r="F22" i="1"/>
  <c r="F23" i="1"/>
  <c r="F24" i="1"/>
  <c r="F25" i="1"/>
  <c r="F27" i="1"/>
  <c r="F28" i="1"/>
  <c r="F29" i="1"/>
  <c r="F30" i="1"/>
  <c r="F32" i="1"/>
  <c r="F33" i="1"/>
  <c r="F34" i="1"/>
  <c r="F35" i="1"/>
  <c r="F36" i="1"/>
  <c r="F37" i="1"/>
  <c r="F39" i="1"/>
  <c r="F40" i="1"/>
  <c r="F41" i="1"/>
  <c r="F42" i="1"/>
  <c r="H7" i="1"/>
  <c r="H9" i="1"/>
  <c r="H10" i="1"/>
  <c r="H11" i="1"/>
  <c r="H12" i="1"/>
  <c r="H13" i="1"/>
  <c r="H14" i="1"/>
  <c r="H15" i="1"/>
  <c r="H17" i="1"/>
  <c r="H18" i="1"/>
  <c r="H19" i="1"/>
  <c r="H20" i="1"/>
  <c r="H22" i="1"/>
  <c r="H23" i="1"/>
  <c r="H24" i="1"/>
  <c r="H25" i="1"/>
  <c r="H27" i="1"/>
  <c r="H28" i="1"/>
  <c r="H29" i="1"/>
  <c r="H30" i="1"/>
  <c r="H32" i="1"/>
  <c r="H33" i="1"/>
  <c r="H34" i="1"/>
  <c r="H35" i="1"/>
  <c r="H36" i="1"/>
  <c r="H37" i="1"/>
  <c r="H39" i="1"/>
  <c r="H40" i="1"/>
  <c r="H41" i="1"/>
  <c r="H42" i="1"/>
  <c r="G7" i="1"/>
  <c r="G9" i="1"/>
  <c r="G10" i="1"/>
  <c r="G11" i="1"/>
  <c r="G12" i="1"/>
  <c r="G13" i="1"/>
  <c r="G14" i="1"/>
  <c r="G15" i="1"/>
  <c r="G17" i="1"/>
  <c r="G18" i="1"/>
  <c r="G19" i="1"/>
  <c r="G20" i="1"/>
  <c r="G22" i="1"/>
  <c r="G23" i="1"/>
  <c r="G24" i="1"/>
  <c r="G25" i="1"/>
  <c r="G27" i="1"/>
  <c r="G28" i="1"/>
  <c r="G29" i="1"/>
  <c r="G30" i="1"/>
  <c r="G32" i="1"/>
  <c r="G33" i="1"/>
  <c r="G34" i="1"/>
  <c r="G35" i="1"/>
  <c r="G36" i="1"/>
  <c r="G37" i="1"/>
  <c r="G39" i="1"/>
  <c r="G40" i="1"/>
  <c r="G41" i="1"/>
  <c r="G42" i="1"/>
  <c r="E38" i="1"/>
  <c r="C38" i="1"/>
  <c r="B38" i="1"/>
  <c r="E31" i="1"/>
  <c r="C31" i="1"/>
  <c r="B31" i="1"/>
  <c r="E26" i="1"/>
  <c r="C26" i="1"/>
  <c r="B26" i="1"/>
  <c r="E21" i="1"/>
  <c r="C21" i="1"/>
  <c r="B21" i="1"/>
  <c r="E16" i="1"/>
  <c r="C16" i="1"/>
  <c r="B16" i="1"/>
  <c r="E8" i="1"/>
  <c r="D7" i="1"/>
  <c r="C8" i="1"/>
  <c r="B8" i="1"/>
  <c r="H38" i="1" l="1"/>
  <c r="F38" i="1"/>
  <c r="G38" i="1"/>
  <c r="H31" i="1"/>
  <c r="F31" i="1"/>
  <c r="G31" i="1"/>
  <c r="C6" i="1"/>
  <c r="H26" i="1"/>
  <c r="F26" i="1"/>
  <c r="G26" i="1"/>
  <c r="G21" i="1"/>
  <c r="H21" i="1"/>
  <c r="F21" i="1"/>
  <c r="F16" i="1"/>
  <c r="H16" i="1"/>
  <c r="G16" i="1"/>
  <c r="H8" i="1"/>
  <c r="B6" i="1"/>
  <c r="G8" i="1"/>
  <c r="E6" i="1"/>
  <c r="F6" i="1" l="1"/>
  <c r="H6" i="1"/>
  <c r="G6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8" i="1" l="1"/>
  <c r="D6" i="1" s="1"/>
</calcChain>
</file>

<file path=xl/sharedStrings.xml><?xml version="1.0" encoding="utf-8"?>
<sst xmlns="http://schemas.openxmlformats.org/spreadsheetml/2006/main" count="148" uniqueCount="97">
  <si>
    <t>Jurisdictions</t>
  </si>
  <si>
    <t>MARYLAND</t>
  </si>
  <si>
    <t>BALTIMORE REGION</t>
  </si>
  <si>
    <t>Anne Arundel County</t>
  </si>
  <si>
    <t>Baltimore County</t>
  </si>
  <si>
    <t>Carroll County</t>
  </si>
  <si>
    <t>Harford County</t>
  </si>
  <si>
    <t>Howard County</t>
  </si>
  <si>
    <t>Baltimore City</t>
  </si>
  <si>
    <t>WASHINGTON SUBURBAN REGION</t>
  </si>
  <si>
    <t>Frederick County</t>
  </si>
  <si>
    <t>Montgomery County</t>
  </si>
  <si>
    <t>Prince George's County</t>
  </si>
  <si>
    <t>SOUTHERN MARYLAND REGION</t>
  </si>
  <si>
    <t>Calvert County</t>
  </si>
  <si>
    <t>Charles County</t>
  </si>
  <si>
    <t>St. Mary's County</t>
  </si>
  <si>
    <t>WESTERN MARYLAND REGION</t>
  </si>
  <si>
    <t>Allegany County</t>
  </si>
  <si>
    <t>Garrett County</t>
  </si>
  <si>
    <t>Washington County</t>
  </si>
  <si>
    <t>UPPER EASTERN SHORE REGION</t>
  </si>
  <si>
    <t>Caroline County</t>
  </si>
  <si>
    <t>Cecil County</t>
  </si>
  <si>
    <t>Kent County</t>
  </si>
  <si>
    <t>Queen Anne's County</t>
  </si>
  <si>
    <t>Talbot County</t>
  </si>
  <si>
    <t>LOWER EASTERN SHORE REGION</t>
  </si>
  <si>
    <t>Dorchester County</t>
  </si>
  <si>
    <t>Somerset County</t>
  </si>
  <si>
    <t>Wicomico County</t>
  </si>
  <si>
    <t>Worcester County</t>
  </si>
  <si>
    <t>All Jobs</t>
  </si>
  <si>
    <t>Communting INTO*</t>
  </si>
  <si>
    <t>Communting OUT OF*</t>
  </si>
  <si>
    <t>NET (IN-OUT)</t>
  </si>
  <si>
    <t>Residents who work in own Jurisdiction</t>
  </si>
  <si>
    <t>Percent who work in Jurisdiction of Residence</t>
  </si>
  <si>
    <t>Percent of Jurisdiction Jobs held by Residents</t>
  </si>
  <si>
    <t>Percent of Jurisdiction Jobs held by Non-Residents</t>
  </si>
  <si>
    <t>* Inter-county commuters only.  These columns do not include residents who live and work in their own jurisdictions (shown in data column 5).</t>
  </si>
  <si>
    <t>Prepared by the Maryland Department of Planning,  September 2015</t>
  </si>
  <si>
    <t>Net Commuters</t>
  </si>
  <si>
    <t>Name</t>
  </si>
  <si>
    <t>Data</t>
  </si>
  <si>
    <t>Prince George's</t>
  </si>
  <si>
    <t>Queen Anne's</t>
  </si>
  <si>
    <t>Worcester</t>
  </si>
  <si>
    <t>Percent who work in own Jurisdiction</t>
  </si>
  <si>
    <t xml:space="preserve">Percent </t>
  </si>
  <si>
    <t>Percent of jobs held by residents</t>
  </si>
  <si>
    <t>Percent</t>
  </si>
  <si>
    <t xml:space="preserve">ALLEGANY </t>
  </si>
  <si>
    <t xml:space="preserve">ANNE ARUNDEL </t>
  </si>
  <si>
    <t xml:space="preserve">BALTIMORE </t>
  </si>
  <si>
    <t xml:space="preserve">CALVERT </t>
  </si>
  <si>
    <t xml:space="preserve">CAROLINE </t>
  </si>
  <si>
    <t xml:space="preserve">CARROLL </t>
  </si>
  <si>
    <t xml:space="preserve">CECIL </t>
  </si>
  <si>
    <t xml:space="preserve">CHARLES </t>
  </si>
  <si>
    <t xml:space="preserve">DORCHESTER </t>
  </si>
  <si>
    <t xml:space="preserve">FREDERICK </t>
  </si>
  <si>
    <t xml:space="preserve">GARRETT </t>
  </si>
  <si>
    <t xml:space="preserve">HARFORD </t>
  </si>
  <si>
    <t xml:space="preserve">HOWARD </t>
  </si>
  <si>
    <t xml:space="preserve">KENT </t>
  </si>
  <si>
    <t xml:space="preserve">MONTGOMERY </t>
  </si>
  <si>
    <t>PRINCE GEORGE'S</t>
  </si>
  <si>
    <t xml:space="preserve">QUEEN ANNE'S </t>
  </si>
  <si>
    <t xml:space="preserve">ST. MARY'S </t>
  </si>
  <si>
    <t xml:space="preserve">SOMERSET </t>
  </si>
  <si>
    <t xml:space="preserve">TALBOT </t>
  </si>
  <si>
    <t xml:space="preserve">WASHINGTON </t>
  </si>
  <si>
    <t xml:space="preserve">WICOMICO </t>
  </si>
  <si>
    <t>WORCESTER</t>
  </si>
  <si>
    <t>BALTIMORE CITY</t>
  </si>
  <si>
    <t xml:space="preserve">Allegany </t>
  </si>
  <si>
    <t xml:space="preserve">Anne Arundel </t>
  </si>
  <si>
    <t xml:space="preserve">Baltimore </t>
  </si>
  <si>
    <t xml:space="preserve">Calvert </t>
  </si>
  <si>
    <t xml:space="preserve">Caroline </t>
  </si>
  <si>
    <t xml:space="preserve">Carroll </t>
  </si>
  <si>
    <t xml:space="preserve">Cecil </t>
  </si>
  <si>
    <t xml:space="preserve">Charles </t>
  </si>
  <si>
    <t xml:space="preserve">Dorchester </t>
  </si>
  <si>
    <t xml:space="preserve">Frederick </t>
  </si>
  <si>
    <t xml:space="preserve">Garrett </t>
  </si>
  <si>
    <t xml:space="preserve">Harford </t>
  </si>
  <si>
    <t xml:space="preserve">Howard </t>
  </si>
  <si>
    <t xml:space="preserve">Kent </t>
  </si>
  <si>
    <t xml:space="preserve">Montgomery </t>
  </si>
  <si>
    <t xml:space="preserve">St. Mary'S </t>
  </si>
  <si>
    <t xml:space="preserve">Somerset </t>
  </si>
  <si>
    <t xml:space="preserve">Talbot </t>
  </si>
  <si>
    <t xml:space="preserve">Washington </t>
  </si>
  <si>
    <t xml:space="preserve">Wicomico </t>
  </si>
  <si>
    <t>Table 4. Journey-To-Work Commutation Summary For Maryland'S Jurisdictions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</si>
</sst>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9" fontId="22" fillId="0" borderId="0" applyFont="0" applyFill="0" applyBorder="0" applyAlignment="0" applyProtection="0"/>
    <xf numFmtId="0" fontId="1" fillId="8" borderId="8" applyNumberFormat="0" applyFont="0" applyAlignment="0" applyProtection="0"/>
    <xf numFmtId="0" fontId="22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31">
    <xf numFmtId="0" fontId="0" fillId="0" borderId="0" xfId="0"/>
    <xf numFmtId="0" fontId="20" fillId="0" borderId="10" xfId="0" applyFont="1" applyBorder="1"/>
    <xf numFmtId="0" fontId="21" fillId="0" borderId="0" xfId="0" applyFont="1"/>
    <xf numFmtId="164" fontId="16" fillId="0" borderId="15" xfId="1" applyNumberFormat="1" applyFont="1" applyBorder="1"/>
    <xf numFmtId="164" fontId="0" fillId="0" borderId="13" xfId="1" applyNumberFormat="1" applyFont="1" applyBorder="1"/>
    <xf numFmtId="164" fontId="16" fillId="0" borderId="11" xfId="1" applyNumberFormat="1" applyFont="1" applyBorder="1"/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/>
    <xf numFmtId="0" fontId="23" fillId="0" borderId="0" xfId="0" applyFont="1"/>
    <xf numFmtId="164" fontId="0" fillId="0" borderId="15" xfId="1" applyNumberFormat="1" applyFont="1" applyBorder="1"/>
    <xf numFmtId="0" fontId="0" fillId="0" borderId="12" xfId="0" applyFont="1" applyBorder="1"/>
    <xf numFmtId="3" fontId="0" fillId="0" borderId="13" xfId="0" applyNumberFormat="1" applyFont="1" applyBorder="1"/>
    <xf numFmtId="0" fontId="0" fillId="0" borderId="0" xfId="0"/>
    <xf numFmtId="0" fontId="16" fillId="0" borderId="17" xfId="0" applyFont="1" applyBorder="1" applyAlignment="1">
      <alignment horizontal="center"/>
    </xf>
    <xf numFmtId="3" fontId="16" fillId="0" borderId="11" xfId="0" applyNumberFormat="1" applyFont="1" applyBorder="1"/>
    <xf numFmtId="3" fontId="16" fillId="0" borderId="15" xfId="0" applyNumberFormat="1" applyFont="1" applyBorder="1"/>
    <xf numFmtId="0" fontId="16" fillId="0" borderId="14" xfId="0" applyFont="1" applyBorder="1"/>
    <xf numFmtId="0" fontId="0" fillId="0" borderId="14" xfId="0" applyFont="1" applyBorder="1"/>
    <xf numFmtId="3" fontId="0" fillId="0" borderId="15" xfId="0" applyNumberFormat="1" applyFont="1" applyBorder="1"/>
    <xf numFmtId="0" fontId="0" fillId="0" borderId="0" xfId="0" applyFont="1"/>
    <xf numFmtId="0" fontId="19" fillId="0" borderId="0" xfId="43" applyFont="1"/>
    <xf numFmtId="0" fontId="19" fillId="0" borderId="0" xfId="43" applyFont="1" applyFill="1" applyBorder="1"/>
    <xf numFmtId="0" fontId="25" fillId="0" borderId="0" xfId="43" applyFont="1"/>
    <xf numFmtId="3" fontId="1" fillId="0" borderId="0" xfId="44" applyNumberFormat="1" applyFont="1" applyAlignment="1"/>
    <xf numFmtId="3" fontId="19" fillId="0" borderId="0" xfId="43" applyNumberFormat="1" applyFont="1"/>
    <xf numFmtId="3" fontId="19" fillId="0" borderId="0" xfId="43" applyNumberFormat="1" applyFont="1" applyBorder="1"/>
    <xf numFmtId="164" fontId="25" fillId="0" borderId="0" xfId="1" applyNumberFormat="1" applyFont="1"/>
    <xf numFmtId="164" fontId="19" fillId="0" borderId="0" xfId="1" applyNumberFormat="1" applyFont="1"/>
    <xf numFmtId="0" fontId="19" fillId="0" borderId="0" xfId="43" applyFont="1" applyBorder="1"/>
    <xf numFmtId="164" fontId="19" fillId="0" borderId="0" xfId="1" applyNumberFormat="1" applyFont="1" applyBorder="1"/>
    <xf numFmtId="3" fontId="0" fillId="0" borderId="0" xfId="44" applyNumberFormat="1" applyFont="1" applyAlignment="1"/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 2" xfId="49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51"/>
    <cellStyle name="Normal 2 3" xfId="48"/>
    <cellStyle name="Normal 3" xfId="47"/>
    <cellStyle name="Normal 4" xfId="43"/>
    <cellStyle name="Note" xfId="16" builtinId="10" customBuiltin="1"/>
    <cellStyle name="Note 2" xfId="46"/>
    <cellStyle name="Output" xfId="11" builtinId="21" customBuiltin="1"/>
    <cellStyle name="Percent" xfId="1" builtinId="5"/>
    <cellStyle name="Percent 2" xfId="45"/>
    <cellStyle name="Percent 2 2" xfId="52"/>
    <cellStyle name="Percent 2 3" xfId="50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1. Maryland Net Commutation (In Commuters - Out Commuters) - 2013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tx>
            <c:v>Change in Median Residential Sale Price from 2002 to Maximum between 2002 &amp; 2010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data!$A$3:$A$26</c:f>
              <c:strCache>
                <c:ptCount val="24"/>
                <c:pt idx="0">
                  <c:v>Prince George's</c:v>
                </c:pt>
                <c:pt idx="1">
                  <c:v>Harford </c:v>
                </c:pt>
                <c:pt idx="2">
                  <c:v>Carroll </c:v>
                </c:pt>
                <c:pt idx="3">
                  <c:v>Charles </c:v>
                </c:pt>
                <c:pt idx="4">
                  <c:v>Frederick </c:v>
                </c:pt>
                <c:pt idx="5">
                  <c:v>Baltimore </c:v>
                </c:pt>
                <c:pt idx="6">
                  <c:v>Cecil </c:v>
                </c:pt>
                <c:pt idx="7">
                  <c:v>Calvert </c:v>
                </c:pt>
                <c:pt idx="8">
                  <c:v>St. Mary'S </c:v>
                </c:pt>
                <c:pt idx="9">
                  <c:v>Queen Anne's</c:v>
                </c:pt>
                <c:pt idx="10">
                  <c:v>Caroline </c:v>
                </c:pt>
                <c:pt idx="11">
                  <c:v>Dorchester </c:v>
                </c:pt>
                <c:pt idx="12">
                  <c:v>Somerset </c:v>
                </c:pt>
                <c:pt idx="13">
                  <c:v>Worcester</c:v>
                </c:pt>
                <c:pt idx="14">
                  <c:v>Garrett </c:v>
                </c:pt>
                <c:pt idx="15">
                  <c:v>Kent </c:v>
                </c:pt>
                <c:pt idx="16">
                  <c:v>Anne Arundel </c:v>
                </c:pt>
                <c:pt idx="17">
                  <c:v>Allegany </c:v>
                </c:pt>
                <c:pt idx="18">
                  <c:v>Talbot </c:v>
                </c:pt>
                <c:pt idx="19">
                  <c:v>Wicomico </c:v>
                </c:pt>
                <c:pt idx="20">
                  <c:v>Washington </c:v>
                </c:pt>
                <c:pt idx="21">
                  <c:v>Howard </c:v>
                </c:pt>
                <c:pt idx="22">
                  <c:v>Montgomery </c:v>
                </c:pt>
                <c:pt idx="23">
                  <c:v>Baltimore City</c:v>
                </c:pt>
              </c:strCache>
            </c:strRef>
          </c:cat>
          <c:val>
            <c:numRef>
              <c:f>data!$B$3:$B$26</c:f>
              <c:numCache>
                <c:formatCode>#,##0</c:formatCode>
                <c:ptCount val="24"/>
                <c:pt idx="0">
                  <c:v>-103630</c:v>
                </c:pt>
                <c:pt idx="1">
                  <c:v>-39726</c:v>
                </c:pt>
                <c:pt idx="2">
                  <c:v>-32383</c:v>
                </c:pt>
                <c:pt idx="3">
                  <c:v>-30983</c:v>
                </c:pt>
                <c:pt idx="4">
                  <c:v>-24460</c:v>
                </c:pt>
                <c:pt idx="5">
                  <c:v>-22741</c:v>
                </c:pt>
                <c:pt idx="6">
                  <c:v>-16243</c:v>
                </c:pt>
                <c:pt idx="7">
                  <c:v>-15223</c:v>
                </c:pt>
                <c:pt idx="8">
                  <c:v>-12432</c:v>
                </c:pt>
                <c:pt idx="9">
                  <c:v>-10615</c:v>
                </c:pt>
                <c:pt idx="10">
                  <c:v>-6674</c:v>
                </c:pt>
                <c:pt idx="11">
                  <c:v>-4635</c:v>
                </c:pt>
                <c:pt idx="12">
                  <c:v>-2168</c:v>
                </c:pt>
                <c:pt idx="13">
                  <c:v>-1815</c:v>
                </c:pt>
                <c:pt idx="14">
                  <c:v>-177</c:v>
                </c:pt>
                <c:pt idx="15">
                  <c:v>-138</c:v>
                </c:pt>
                <c:pt idx="16">
                  <c:v>724</c:v>
                </c:pt>
                <c:pt idx="17">
                  <c:v>1211</c:v>
                </c:pt>
                <c:pt idx="18">
                  <c:v>1301</c:v>
                </c:pt>
                <c:pt idx="19">
                  <c:v>1331</c:v>
                </c:pt>
                <c:pt idx="20">
                  <c:v>2405</c:v>
                </c:pt>
                <c:pt idx="21">
                  <c:v>14264</c:v>
                </c:pt>
                <c:pt idx="22">
                  <c:v>16934</c:v>
                </c:pt>
                <c:pt idx="23">
                  <c:v>91573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96314112"/>
        <c:axId val="116040832"/>
      </c:barChart>
      <c:catAx>
        <c:axId val="96314112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0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040832"/>
        <c:scaling>
          <c:orientation val="minMax"/>
          <c:min val="-12500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low"/>
        <c:crossAx val="96314112"/>
        <c:crosses val="autoZero"/>
        <c:crossBetween val="between"/>
        <c:majorUnit val="25000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2. Percent of Residents Who Work in Own Jurisdiction - 2013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data!$A$30:$A$53</c:f>
              <c:strCache>
                <c:ptCount val="24"/>
                <c:pt idx="0">
                  <c:v>Caroline </c:v>
                </c:pt>
                <c:pt idx="1">
                  <c:v>Queen Anne's</c:v>
                </c:pt>
                <c:pt idx="2">
                  <c:v>Charles </c:v>
                </c:pt>
                <c:pt idx="3">
                  <c:v>Prince George's</c:v>
                </c:pt>
                <c:pt idx="4">
                  <c:v>Howard </c:v>
                </c:pt>
                <c:pt idx="5">
                  <c:v>Calvert </c:v>
                </c:pt>
                <c:pt idx="6">
                  <c:v>Carroll </c:v>
                </c:pt>
                <c:pt idx="7">
                  <c:v>Somerset </c:v>
                </c:pt>
                <c:pt idx="8">
                  <c:v>Cecil </c:v>
                </c:pt>
                <c:pt idx="9">
                  <c:v>Dorchester </c:v>
                </c:pt>
                <c:pt idx="10">
                  <c:v>Harford </c:v>
                </c:pt>
                <c:pt idx="11">
                  <c:v>Frederick </c:v>
                </c:pt>
                <c:pt idx="12">
                  <c:v>Baltimore </c:v>
                </c:pt>
                <c:pt idx="13">
                  <c:v>St. Mary'S </c:v>
                </c:pt>
                <c:pt idx="14">
                  <c:v>Anne Arundel </c:v>
                </c:pt>
                <c:pt idx="15">
                  <c:v>Talbot </c:v>
                </c:pt>
                <c:pt idx="16">
                  <c:v>Kent </c:v>
                </c:pt>
                <c:pt idx="17">
                  <c:v>Baltimore City</c:v>
                </c:pt>
                <c:pt idx="18">
                  <c:v>Worcester</c:v>
                </c:pt>
                <c:pt idx="19">
                  <c:v>Washington </c:v>
                </c:pt>
                <c:pt idx="20">
                  <c:v>Montgomery </c:v>
                </c:pt>
                <c:pt idx="21">
                  <c:v>Wicomico </c:v>
                </c:pt>
                <c:pt idx="22">
                  <c:v>Garrett </c:v>
                </c:pt>
                <c:pt idx="23">
                  <c:v>Allegany </c:v>
                </c:pt>
              </c:strCache>
            </c:strRef>
          </c:cat>
          <c:val>
            <c:numRef>
              <c:f>data!$B$30:$B$53</c:f>
              <c:numCache>
                <c:formatCode>0.0%</c:formatCode>
                <c:ptCount val="24"/>
                <c:pt idx="0">
                  <c:v>0.20856849666495639</c:v>
                </c:pt>
                <c:pt idx="1">
                  <c:v>0.22418336191392363</c:v>
                </c:pt>
                <c:pt idx="2">
                  <c:v>0.22844394539329826</c:v>
                </c:pt>
                <c:pt idx="3">
                  <c:v>0.27809386592961771</c:v>
                </c:pt>
                <c:pt idx="4">
                  <c:v>0.27863390536680033</c:v>
                </c:pt>
                <c:pt idx="5">
                  <c:v>0.28909017012134935</c:v>
                </c:pt>
                <c:pt idx="6">
                  <c:v>0.29350724637681158</c:v>
                </c:pt>
                <c:pt idx="7">
                  <c:v>0.30717299578059071</c:v>
                </c:pt>
                <c:pt idx="8">
                  <c:v>0.30831840399884991</c:v>
                </c:pt>
                <c:pt idx="9">
                  <c:v>0.33043191559512036</c:v>
                </c:pt>
                <c:pt idx="10">
                  <c:v>0.34422733800426475</c:v>
                </c:pt>
                <c:pt idx="11">
                  <c:v>0.39037647806526066</c:v>
                </c:pt>
                <c:pt idx="12">
                  <c:v>0.4065687592876191</c:v>
                </c:pt>
                <c:pt idx="13">
                  <c:v>0.40828084018919947</c:v>
                </c:pt>
                <c:pt idx="14">
                  <c:v>0.41089683922448428</c:v>
                </c:pt>
                <c:pt idx="15">
                  <c:v>0.42712490321043539</c:v>
                </c:pt>
                <c:pt idx="16">
                  <c:v>0.44780538035783241</c:v>
                </c:pt>
                <c:pt idx="17">
                  <c:v>0.4580364066019274</c:v>
                </c:pt>
                <c:pt idx="18">
                  <c:v>0.46461565278019873</c:v>
                </c:pt>
                <c:pt idx="19">
                  <c:v>0.48738523493966851</c:v>
                </c:pt>
                <c:pt idx="20">
                  <c:v>0.48991196048958557</c:v>
                </c:pt>
                <c:pt idx="21">
                  <c:v>0.57481191184652969</c:v>
                </c:pt>
                <c:pt idx="22">
                  <c:v>0.60053495665006451</c:v>
                </c:pt>
                <c:pt idx="23">
                  <c:v>0.61934719857893572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140708096"/>
        <c:axId val="113643520"/>
      </c:barChart>
      <c:catAx>
        <c:axId val="140708096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6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643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low"/>
        <c:crossAx val="140708096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+mn-lt"/>
              </a:defRPr>
            </a:pPr>
            <a:r>
              <a:rPr lang="en-US" sz="1800" b="1" i="0" baseline="0">
                <a:latin typeface="+mn-lt"/>
              </a:rPr>
              <a:t>Chart 3. Percent of Jobs Held by Jurisdiction Residents - 2013</a:t>
            </a:r>
          </a:p>
        </c:rich>
      </c:tx>
      <c:layout>
        <c:manualLayout>
          <c:xMode val="edge"/>
          <c:yMode val="edge"/>
          <c:x val="0.17613859952561095"/>
          <c:y val="5.33200192776431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540216134558742"/>
          <c:y val="9.5918134703501051E-2"/>
          <c:w val="0.64541993434371381"/>
          <c:h val="0.803983399036811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+mn-lt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data!$A$57:$A$80</c:f>
              <c:strCache>
                <c:ptCount val="24"/>
                <c:pt idx="0">
                  <c:v>Howard </c:v>
                </c:pt>
                <c:pt idx="1">
                  <c:v>Baltimore City</c:v>
                </c:pt>
                <c:pt idx="2">
                  <c:v>Caroline </c:v>
                </c:pt>
                <c:pt idx="3">
                  <c:v>Prince George's</c:v>
                </c:pt>
                <c:pt idx="4">
                  <c:v>Talbot </c:v>
                </c:pt>
                <c:pt idx="5">
                  <c:v>Queen Anne's</c:v>
                </c:pt>
                <c:pt idx="6">
                  <c:v>Anne Arundel </c:v>
                </c:pt>
                <c:pt idx="7">
                  <c:v>Somerset </c:v>
                </c:pt>
                <c:pt idx="8">
                  <c:v>Charles </c:v>
                </c:pt>
                <c:pt idx="9">
                  <c:v>Baltimore </c:v>
                </c:pt>
                <c:pt idx="10">
                  <c:v>Kent </c:v>
                </c:pt>
                <c:pt idx="11">
                  <c:v>Carroll </c:v>
                </c:pt>
                <c:pt idx="12">
                  <c:v>Washington </c:v>
                </c:pt>
                <c:pt idx="13">
                  <c:v>Montgomery </c:v>
                </c:pt>
                <c:pt idx="14">
                  <c:v>Dorchester </c:v>
                </c:pt>
                <c:pt idx="15">
                  <c:v>Cecil </c:v>
                </c:pt>
                <c:pt idx="16">
                  <c:v>Frederick </c:v>
                </c:pt>
                <c:pt idx="17">
                  <c:v>Worcester</c:v>
                </c:pt>
                <c:pt idx="18">
                  <c:v>Calvert </c:v>
                </c:pt>
                <c:pt idx="19">
                  <c:v>Harford </c:v>
                </c:pt>
                <c:pt idx="20">
                  <c:v>Wicomico </c:v>
                </c:pt>
                <c:pt idx="21">
                  <c:v>St. Mary'S </c:v>
                </c:pt>
                <c:pt idx="22">
                  <c:v>Allegany </c:v>
                </c:pt>
                <c:pt idx="23">
                  <c:v>Garrett </c:v>
                </c:pt>
              </c:strCache>
            </c:strRef>
          </c:cat>
          <c:val>
            <c:numRef>
              <c:f>data!$B$57:$B$80</c:f>
              <c:numCache>
                <c:formatCode>0.0%</c:formatCode>
                <c:ptCount val="24"/>
                <c:pt idx="0">
                  <c:v>0.25404465672232773</c:v>
                </c:pt>
                <c:pt idx="1">
                  <c:v>0.33295061433854228</c:v>
                </c:pt>
                <c:pt idx="2">
                  <c:v>0.36465575241085446</c:v>
                </c:pt>
                <c:pt idx="3">
                  <c:v>0.37274208168573719</c:v>
                </c:pt>
                <c:pt idx="4">
                  <c:v>0.39640685461580982</c:v>
                </c:pt>
                <c:pt idx="5">
                  <c:v>0.4031894087558297</c:v>
                </c:pt>
                <c:pt idx="6">
                  <c:v>0.40971687860446299</c:v>
                </c:pt>
                <c:pt idx="7">
                  <c:v>0.41586420760567977</c:v>
                </c:pt>
                <c:pt idx="8">
                  <c:v>0.42129642244080545</c:v>
                </c:pt>
                <c:pt idx="9">
                  <c:v>0.4313152400835073</c:v>
                </c:pt>
                <c:pt idx="10">
                  <c:v>0.45590355130389204</c:v>
                </c:pt>
                <c:pt idx="11">
                  <c:v>0.46995377503852082</c:v>
                </c:pt>
                <c:pt idx="12">
                  <c:v>0.47038605447109666</c:v>
                </c:pt>
                <c:pt idx="13">
                  <c:v>0.47272260139153066</c:v>
                </c:pt>
                <c:pt idx="14">
                  <c:v>0.47587844254510919</c:v>
                </c:pt>
                <c:pt idx="15">
                  <c:v>0.48118743527787367</c:v>
                </c:pt>
                <c:pt idx="16">
                  <c:v>0.49075923550808437</c:v>
                </c:pt>
                <c:pt idx="17">
                  <c:v>0.50451899872237738</c:v>
                </c:pt>
                <c:pt idx="18">
                  <c:v>0.51802528221401445</c:v>
                </c:pt>
                <c:pt idx="19">
                  <c:v>0.5261477470765874</c:v>
                </c:pt>
                <c:pt idx="20">
                  <c:v>0.55688103496765728</c:v>
                </c:pt>
                <c:pt idx="21">
                  <c:v>0.56602542188519755</c:v>
                </c:pt>
                <c:pt idx="22">
                  <c:v>0.59278149682995074</c:v>
                </c:pt>
                <c:pt idx="23">
                  <c:v>0.6105016408813877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0"/>
        <c:overlap val="-100"/>
        <c:axId val="130622208"/>
        <c:axId val="130623744"/>
      </c:barChart>
      <c:catAx>
        <c:axId val="130622208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62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6237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low"/>
        <c:crossAx val="13062220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>
      <a:solidFill>
        <a:sysClr val="windowText" lastClr="000000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25" right="0.25" top="0.25" bottom="0.25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Maryland Department of Planning, from 2013 LEHD data, September 2015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Prepared by the Maryland Department of Planning, from 2013 LEHD data, September 2015</a:t>
          </a:r>
          <a:endParaRPr lang="en-US" sz="900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79280" cy="71856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0.00903</cdr:x>
      <cdr:y>0.94768</cdr:y>
    </cdr:from>
    <cdr:to>
      <cdr:x>0.89853</cdr:x>
      <cdr:y>0.99868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" y="6833211"/>
          <a:ext cx="8447071" cy="367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Prepared by the Maryland Department of Planning, from 2013 LEHD data, September 2015</a:t>
          </a:r>
          <a:endParaRPr lang="en-US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/>
  </sheetViews>
  <sheetFormatPr defaultRowHeight="14.4" x14ac:dyDescent="0.3"/>
  <cols>
    <col min="1" max="1" width="34.33203125" customWidth="1"/>
    <col min="2" max="8" width="14.33203125" customWidth="1"/>
  </cols>
  <sheetData>
    <row r="1" spans="1:8" ht="21" x14ac:dyDescent="0.4">
      <c r="A1" s="8" t="s">
        <v>96</v>
      </c>
      <c r="B1" s="19"/>
      <c r="C1" s="19"/>
    </row>
    <row r="2" spans="1:8" s="12" customFormat="1" ht="21" x14ac:dyDescent="0.4">
      <c r="A2" s="8"/>
      <c r="B2" s="2" t="s">
        <v>32</v>
      </c>
      <c r="C2" s="19"/>
    </row>
    <row r="3" spans="1:8" s="12" customFormat="1" ht="21" x14ac:dyDescent="0.4">
      <c r="A3" s="8"/>
      <c r="B3" s="19"/>
      <c r="C3" s="19"/>
    </row>
    <row r="4" spans="1:8" x14ac:dyDescent="0.3">
      <c r="A4" s="19"/>
      <c r="B4" s="19"/>
      <c r="C4" s="19"/>
    </row>
    <row r="5" spans="1:8" ht="58.2" customHeight="1" x14ac:dyDescent="0.3">
      <c r="A5" s="13" t="s">
        <v>0</v>
      </c>
      <c r="B5" s="6" t="s">
        <v>33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</row>
    <row r="6" spans="1:8" x14ac:dyDescent="0.3">
      <c r="A6" s="1" t="s">
        <v>1</v>
      </c>
      <c r="B6" s="14">
        <f>SUM(B8,B16,B21,B26,B31,B38)</f>
        <v>1442437</v>
      </c>
      <c r="C6" s="14">
        <f>SUM(C8,C16,C21,C26,C31,C38)</f>
        <v>1636737</v>
      </c>
      <c r="D6" s="14">
        <f>SUM(D8,D16,D21,D26,D31,D38)</f>
        <v>-194300</v>
      </c>
      <c r="E6" s="14">
        <f>SUM(E8,E16,E21,E26,E31,E38)</f>
        <v>1044844</v>
      </c>
      <c r="F6" s="5">
        <f>IF(A6="","",E6/(E6+C6))</f>
        <v>0.38963730724524076</v>
      </c>
      <c r="G6" s="5">
        <f>IF(A6="","",E6/(E6+B6))</f>
        <v>0.42007477241212393</v>
      </c>
      <c r="H6" s="5">
        <f>IF(A6="","",B6/(B6+E6))</f>
        <v>0.57992522758787612</v>
      </c>
    </row>
    <row r="7" spans="1:8" x14ac:dyDescent="0.3">
      <c r="A7" s="7"/>
      <c r="B7" s="18"/>
      <c r="C7" s="15"/>
      <c r="D7" s="18" t="str">
        <f t="shared" ref="D7:D42" si="0">IF(A7="","",B7-C7)</f>
        <v/>
      </c>
      <c r="E7" s="15"/>
      <c r="F7" s="9" t="str">
        <f t="shared" ref="F7:F42" si="1">IF(A7="","",E7/(E7+C7))</f>
        <v/>
      </c>
      <c r="G7" s="9" t="str">
        <f t="shared" ref="G7:G42" si="2">IF(A7="","",E7/(E7+B7))</f>
        <v/>
      </c>
      <c r="H7" s="9" t="str">
        <f t="shared" ref="H7:H42" si="3">IF(A7="","",B7/(B7+E7))</f>
        <v/>
      </c>
    </row>
    <row r="8" spans="1:8" x14ac:dyDescent="0.3">
      <c r="A8" s="7" t="s">
        <v>2</v>
      </c>
      <c r="B8" s="15">
        <f>SUM(B9:B14)</f>
        <v>769710</v>
      </c>
      <c r="C8" s="15">
        <f>SUM(C9:C14)</f>
        <v>757999</v>
      </c>
      <c r="D8" s="15">
        <f>SUM(D9:D14)</f>
        <v>11711</v>
      </c>
      <c r="E8" s="15">
        <f>SUM(E9:E14)</f>
        <v>482017</v>
      </c>
      <c r="F8" s="3">
        <f t="shared" si="1"/>
        <v>0.38871837137585319</v>
      </c>
      <c r="G8" s="3">
        <f t="shared" si="2"/>
        <v>0.38508157130109039</v>
      </c>
      <c r="H8" s="3">
        <f t="shared" si="3"/>
        <v>0.61491842869890956</v>
      </c>
    </row>
    <row r="9" spans="1:8" x14ac:dyDescent="0.3">
      <c r="A9" s="17" t="s">
        <v>3</v>
      </c>
      <c r="B9" s="18">
        <v>148821</v>
      </c>
      <c r="C9" s="18">
        <v>148097</v>
      </c>
      <c r="D9" s="18">
        <f t="shared" si="0"/>
        <v>724</v>
      </c>
      <c r="E9" s="18">
        <v>103297</v>
      </c>
      <c r="F9" s="9">
        <f t="shared" si="1"/>
        <v>0.41089683922448428</v>
      </c>
      <c r="G9" s="9">
        <f t="shared" si="2"/>
        <v>0.40971687860446299</v>
      </c>
      <c r="H9" s="9">
        <f t="shared" si="3"/>
        <v>0.59028312139553696</v>
      </c>
    </row>
    <row r="10" spans="1:8" x14ac:dyDescent="0.3">
      <c r="A10" s="17" t="s">
        <v>4</v>
      </c>
      <c r="B10" s="18">
        <v>212472</v>
      </c>
      <c r="C10" s="18">
        <v>235213</v>
      </c>
      <c r="D10" s="18">
        <f t="shared" si="0"/>
        <v>-22741</v>
      </c>
      <c r="E10" s="18">
        <v>161148</v>
      </c>
      <c r="F10" s="9">
        <f t="shared" si="1"/>
        <v>0.4065687592876191</v>
      </c>
      <c r="G10" s="9">
        <f t="shared" si="2"/>
        <v>0.4313152400835073</v>
      </c>
      <c r="H10" s="9">
        <f t="shared" si="3"/>
        <v>0.5686847599164927</v>
      </c>
    </row>
    <row r="11" spans="1:8" x14ac:dyDescent="0.3">
      <c r="A11" s="17" t="s">
        <v>5</v>
      </c>
      <c r="B11" s="18">
        <v>28552</v>
      </c>
      <c r="C11" s="18">
        <v>60935</v>
      </c>
      <c r="D11" s="18">
        <f t="shared" si="0"/>
        <v>-32383</v>
      </c>
      <c r="E11" s="18">
        <v>25315</v>
      </c>
      <c r="F11" s="9">
        <f t="shared" si="1"/>
        <v>0.29350724637681158</v>
      </c>
      <c r="G11" s="9">
        <f t="shared" si="2"/>
        <v>0.46995377503852082</v>
      </c>
      <c r="H11" s="9">
        <f t="shared" si="3"/>
        <v>0.53004622496147924</v>
      </c>
    </row>
    <row r="12" spans="1:8" x14ac:dyDescent="0.3">
      <c r="A12" s="17" t="s">
        <v>6</v>
      </c>
      <c r="B12" s="18">
        <v>35619</v>
      </c>
      <c r="C12" s="18">
        <v>75345</v>
      </c>
      <c r="D12" s="18">
        <f t="shared" si="0"/>
        <v>-39726</v>
      </c>
      <c r="E12" s="18">
        <v>39550</v>
      </c>
      <c r="F12" s="9">
        <f t="shared" si="1"/>
        <v>0.34422733800426475</v>
      </c>
      <c r="G12" s="9">
        <f t="shared" si="2"/>
        <v>0.5261477470765874</v>
      </c>
      <c r="H12" s="9">
        <f t="shared" si="3"/>
        <v>0.4738522529234126</v>
      </c>
    </row>
    <row r="13" spans="1:8" x14ac:dyDescent="0.3">
      <c r="A13" s="17" t="s">
        <v>7</v>
      </c>
      <c r="B13" s="18">
        <v>120571</v>
      </c>
      <c r="C13" s="18">
        <v>106307</v>
      </c>
      <c r="D13" s="18">
        <f t="shared" si="0"/>
        <v>14264</v>
      </c>
      <c r="E13" s="18">
        <v>41062</v>
      </c>
      <c r="F13" s="9">
        <f t="shared" si="1"/>
        <v>0.27863390536680033</v>
      </c>
      <c r="G13" s="9">
        <f t="shared" si="2"/>
        <v>0.25404465672232773</v>
      </c>
      <c r="H13" s="9">
        <f t="shared" si="3"/>
        <v>0.74595534327767221</v>
      </c>
    </row>
    <row r="14" spans="1:8" x14ac:dyDescent="0.3">
      <c r="A14" s="17" t="s">
        <v>8</v>
      </c>
      <c r="B14" s="18">
        <v>223675</v>
      </c>
      <c r="C14" s="18">
        <v>132102</v>
      </c>
      <c r="D14" s="18">
        <f t="shared" si="0"/>
        <v>91573</v>
      </c>
      <c r="E14" s="18">
        <v>111645</v>
      </c>
      <c r="F14" s="9">
        <f t="shared" si="1"/>
        <v>0.4580364066019274</v>
      </c>
      <c r="G14" s="9">
        <f t="shared" si="2"/>
        <v>0.33295061433854228</v>
      </c>
      <c r="H14" s="9">
        <f t="shared" si="3"/>
        <v>0.66704938566145766</v>
      </c>
    </row>
    <row r="15" spans="1:8" x14ac:dyDescent="0.3">
      <c r="A15" s="17"/>
      <c r="B15" s="18"/>
      <c r="C15" s="18"/>
      <c r="D15" s="18" t="str">
        <f t="shared" si="0"/>
        <v/>
      </c>
      <c r="E15" s="18"/>
      <c r="F15" s="9" t="str">
        <f t="shared" si="1"/>
        <v/>
      </c>
      <c r="G15" s="9" t="str">
        <f t="shared" si="2"/>
        <v/>
      </c>
      <c r="H15" s="9" t="str">
        <f t="shared" si="3"/>
        <v/>
      </c>
    </row>
    <row r="16" spans="1:8" x14ac:dyDescent="0.3">
      <c r="A16" s="7" t="s">
        <v>9</v>
      </c>
      <c r="B16" s="15">
        <f>SUM(B17:B19)</f>
        <v>493912</v>
      </c>
      <c r="C16" s="15">
        <f>SUM(C17:C19)</f>
        <v>605068</v>
      </c>
      <c r="D16" s="15">
        <f t="shared" si="0"/>
        <v>-111156</v>
      </c>
      <c r="E16" s="15">
        <f>SUM(E17:E19)</f>
        <v>388328</v>
      </c>
      <c r="F16" s="3">
        <f t="shared" si="1"/>
        <v>0.39090956677900857</v>
      </c>
      <c r="G16" s="3">
        <f t="shared" si="2"/>
        <v>0.44016140732680448</v>
      </c>
      <c r="H16" s="3">
        <f t="shared" si="3"/>
        <v>0.55983859267319547</v>
      </c>
    </row>
    <row r="17" spans="1:8" x14ac:dyDescent="0.3">
      <c r="A17" s="17" t="s">
        <v>10</v>
      </c>
      <c r="B17" s="18">
        <v>48440</v>
      </c>
      <c r="C17" s="18">
        <v>72900</v>
      </c>
      <c r="D17" s="18">
        <f t="shared" si="0"/>
        <v>-24460</v>
      </c>
      <c r="E17" s="18">
        <v>46682</v>
      </c>
      <c r="F17" s="9">
        <f t="shared" si="1"/>
        <v>0.39037647806526066</v>
      </c>
      <c r="G17" s="9">
        <f t="shared" si="2"/>
        <v>0.49075923550808437</v>
      </c>
      <c r="H17" s="9">
        <f t="shared" si="3"/>
        <v>0.50924076449191569</v>
      </c>
    </row>
    <row r="18" spans="1:8" x14ac:dyDescent="0.3">
      <c r="A18" s="17" t="s">
        <v>11</v>
      </c>
      <c r="B18" s="18">
        <v>254482</v>
      </c>
      <c r="C18" s="18">
        <v>237548</v>
      </c>
      <c r="D18" s="18">
        <f t="shared" si="0"/>
        <v>16934</v>
      </c>
      <c r="E18" s="18">
        <v>228152</v>
      </c>
      <c r="F18" s="9">
        <f t="shared" si="1"/>
        <v>0.48991196048958557</v>
      </c>
      <c r="G18" s="9">
        <f t="shared" si="2"/>
        <v>0.47272260139153066</v>
      </c>
      <c r="H18" s="9">
        <f t="shared" si="3"/>
        <v>0.52727739860846934</v>
      </c>
    </row>
    <row r="19" spans="1:8" x14ac:dyDescent="0.3">
      <c r="A19" s="17" t="s">
        <v>12</v>
      </c>
      <c r="B19" s="18">
        <v>190990</v>
      </c>
      <c r="C19" s="18">
        <v>294620</v>
      </c>
      <c r="D19" s="18">
        <f t="shared" si="0"/>
        <v>-103630</v>
      </c>
      <c r="E19" s="18">
        <v>113494</v>
      </c>
      <c r="F19" s="9">
        <f t="shared" si="1"/>
        <v>0.27809386592961771</v>
      </c>
      <c r="G19" s="9">
        <f t="shared" si="2"/>
        <v>0.37274208168573719</v>
      </c>
      <c r="H19" s="9">
        <f t="shared" si="3"/>
        <v>0.62725791831426281</v>
      </c>
    </row>
    <row r="20" spans="1:8" x14ac:dyDescent="0.3">
      <c r="A20" s="17"/>
      <c r="B20" s="18"/>
      <c r="C20" s="18"/>
      <c r="D20" s="18" t="str">
        <f t="shared" si="0"/>
        <v/>
      </c>
      <c r="E20" s="18"/>
      <c r="F20" s="9" t="str">
        <f t="shared" si="1"/>
        <v/>
      </c>
      <c r="G20" s="9" t="str">
        <f t="shared" si="2"/>
        <v/>
      </c>
      <c r="H20" s="9" t="str">
        <f t="shared" si="3"/>
        <v/>
      </c>
    </row>
    <row r="21" spans="1:8" x14ac:dyDescent="0.3">
      <c r="A21" s="7" t="s">
        <v>13</v>
      </c>
      <c r="B21" s="15">
        <f>SUM(B22:B24)</f>
        <v>44468</v>
      </c>
      <c r="C21" s="15">
        <f>SUM(C22:C24)</f>
        <v>103106</v>
      </c>
      <c r="D21" s="15">
        <f t="shared" si="0"/>
        <v>-58638</v>
      </c>
      <c r="E21" s="15">
        <f>SUM(E22:E24)</f>
        <v>43633</v>
      </c>
      <c r="F21" s="3">
        <f t="shared" si="1"/>
        <v>0.29735107912688513</v>
      </c>
      <c r="G21" s="3">
        <f t="shared" si="2"/>
        <v>0.4952611207591287</v>
      </c>
      <c r="H21" s="3">
        <f t="shared" si="3"/>
        <v>0.50473887924087124</v>
      </c>
    </row>
    <row r="22" spans="1:8" x14ac:dyDescent="0.3">
      <c r="A22" s="17" t="s">
        <v>14</v>
      </c>
      <c r="B22" s="18">
        <v>9265</v>
      </c>
      <c r="C22" s="18">
        <v>24488</v>
      </c>
      <c r="D22" s="18">
        <f t="shared" si="0"/>
        <v>-15223</v>
      </c>
      <c r="E22" s="18">
        <v>9958</v>
      </c>
      <c r="F22" s="9">
        <f t="shared" si="1"/>
        <v>0.28909017012134935</v>
      </c>
      <c r="G22" s="9">
        <f t="shared" si="2"/>
        <v>0.51802528221401445</v>
      </c>
      <c r="H22" s="9">
        <f t="shared" si="3"/>
        <v>0.48197471778598555</v>
      </c>
    </row>
    <row r="23" spans="1:8" x14ac:dyDescent="0.3">
      <c r="A23" s="17" t="s">
        <v>15</v>
      </c>
      <c r="B23" s="18">
        <v>21239</v>
      </c>
      <c r="C23" s="18">
        <v>52222</v>
      </c>
      <c r="D23" s="18">
        <f t="shared" si="0"/>
        <v>-30983</v>
      </c>
      <c r="E23" s="18">
        <v>15462</v>
      </c>
      <c r="F23" s="9">
        <f t="shared" si="1"/>
        <v>0.22844394539329826</v>
      </c>
      <c r="G23" s="9">
        <f t="shared" si="2"/>
        <v>0.42129642244080545</v>
      </c>
      <c r="H23" s="9">
        <f t="shared" si="3"/>
        <v>0.57870357755919455</v>
      </c>
    </row>
    <row r="24" spans="1:8" x14ac:dyDescent="0.3">
      <c r="A24" s="17" t="s">
        <v>16</v>
      </c>
      <c r="B24" s="18">
        <v>13964</v>
      </c>
      <c r="C24" s="18">
        <v>26396</v>
      </c>
      <c r="D24" s="18">
        <f t="shared" si="0"/>
        <v>-12432</v>
      </c>
      <c r="E24" s="18">
        <v>18213</v>
      </c>
      <c r="F24" s="9">
        <f t="shared" si="1"/>
        <v>0.40828084018919947</v>
      </c>
      <c r="G24" s="9">
        <f t="shared" si="2"/>
        <v>0.56602542188519755</v>
      </c>
      <c r="H24" s="9">
        <f t="shared" si="3"/>
        <v>0.4339745781148025</v>
      </c>
    </row>
    <row r="25" spans="1:8" x14ac:dyDescent="0.3">
      <c r="A25" s="17"/>
      <c r="B25" s="18"/>
      <c r="C25" s="18"/>
      <c r="D25" s="18" t="str">
        <f t="shared" si="0"/>
        <v/>
      </c>
      <c r="E25" s="18"/>
      <c r="F25" s="9" t="str">
        <f t="shared" si="1"/>
        <v/>
      </c>
      <c r="G25" s="9" t="str">
        <f t="shared" si="2"/>
        <v/>
      </c>
      <c r="H25" s="9" t="str">
        <f t="shared" si="3"/>
        <v/>
      </c>
    </row>
    <row r="26" spans="1:8" x14ac:dyDescent="0.3">
      <c r="A26" s="7" t="s">
        <v>17</v>
      </c>
      <c r="B26" s="15">
        <f>SUM(B27:B29)</f>
        <v>52170</v>
      </c>
      <c r="C26" s="15">
        <f>SUM(C27:C29)</f>
        <v>48731</v>
      </c>
      <c r="D26" s="15">
        <f t="shared" si="0"/>
        <v>3439</v>
      </c>
      <c r="E26" s="15">
        <f>SUM(E27:E29)</f>
        <v>55682</v>
      </c>
      <c r="F26" s="3">
        <f t="shared" si="1"/>
        <v>0.53328608506603581</v>
      </c>
      <c r="G26" s="3">
        <f t="shared" si="2"/>
        <v>0.51628157104179806</v>
      </c>
      <c r="H26" s="3">
        <f t="shared" si="3"/>
        <v>0.483718428958202</v>
      </c>
    </row>
    <row r="27" spans="1:8" x14ac:dyDescent="0.3">
      <c r="A27" s="17" t="s">
        <v>18</v>
      </c>
      <c r="B27" s="18">
        <v>11497</v>
      </c>
      <c r="C27" s="18">
        <v>10286</v>
      </c>
      <c r="D27" s="18">
        <f t="shared" si="0"/>
        <v>1211</v>
      </c>
      <c r="E27" s="18">
        <v>16736</v>
      </c>
      <c r="F27" s="9">
        <f t="shared" si="1"/>
        <v>0.61934719857893572</v>
      </c>
      <c r="G27" s="9">
        <f t="shared" si="2"/>
        <v>0.59278149682995074</v>
      </c>
      <c r="H27" s="9">
        <f t="shared" si="3"/>
        <v>0.40721850317004921</v>
      </c>
    </row>
    <row r="28" spans="1:8" x14ac:dyDescent="0.3">
      <c r="A28" s="17" t="s">
        <v>19</v>
      </c>
      <c r="B28" s="18">
        <v>4154</v>
      </c>
      <c r="C28" s="18">
        <v>4331</v>
      </c>
      <c r="D28" s="18">
        <f t="shared" si="0"/>
        <v>-177</v>
      </c>
      <c r="E28" s="18">
        <v>6511</v>
      </c>
      <c r="F28" s="9">
        <f t="shared" si="1"/>
        <v>0.60053495665006451</v>
      </c>
      <c r="G28" s="9">
        <f t="shared" si="2"/>
        <v>0.6105016408813877</v>
      </c>
      <c r="H28" s="9">
        <f t="shared" si="3"/>
        <v>0.3894983591186123</v>
      </c>
    </row>
    <row r="29" spans="1:8" x14ac:dyDescent="0.3">
      <c r="A29" s="17" t="s">
        <v>20</v>
      </c>
      <c r="B29" s="18">
        <v>36519</v>
      </c>
      <c r="C29" s="18">
        <v>34114</v>
      </c>
      <c r="D29" s="18">
        <f t="shared" si="0"/>
        <v>2405</v>
      </c>
      <c r="E29" s="18">
        <v>32435</v>
      </c>
      <c r="F29" s="9">
        <f t="shared" si="1"/>
        <v>0.48738523493966851</v>
      </c>
      <c r="G29" s="9">
        <f t="shared" si="2"/>
        <v>0.47038605447109666</v>
      </c>
      <c r="H29" s="9">
        <f t="shared" si="3"/>
        <v>0.52961394552890328</v>
      </c>
    </row>
    <row r="30" spans="1:8" x14ac:dyDescent="0.3">
      <c r="A30" s="16"/>
      <c r="B30" s="15"/>
      <c r="C30" s="18"/>
      <c r="D30" s="18" t="str">
        <f t="shared" si="0"/>
        <v/>
      </c>
      <c r="E30" s="18"/>
      <c r="F30" s="9" t="str">
        <f t="shared" si="1"/>
        <v/>
      </c>
      <c r="G30" s="9" t="str">
        <f t="shared" si="2"/>
        <v/>
      </c>
      <c r="H30" s="9" t="str">
        <f t="shared" si="3"/>
        <v/>
      </c>
    </row>
    <row r="31" spans="1:8" x14ac:dyDescent="0.3">
      <c r="A31" s="7" t="s">
        <v>21</v>
      </c>
      <c r="B31" s="15">
        <f>SUM(B32:B36)</f>
        <v>43701</v>
      </c>
      <c r="C31" s="15">
        <f>SUM(C32:C36)</f>
        <v>76070</v>
      </c>
      <c r="D31" s="15">
        <f t="shared" si="0"/>
        <v>-32369</v>
      </c>
      <c r="E31" s="15">
        <f>SUM(E32:E36)</f>
        <v>33202</v>
      </c>
      <c r="F31" s="3">
        <f t="shared" si="1"/>
        <v>0.30384728018156526</v>
      </c>
      <c r="G31" s="3">
        <f t="shared" si="2"/>
        <v>0.4317386837964709</v>
      </c>
      <c r="H31" s="3">
        <f t="shared" si="3"/>
        <v>0.56826131620352915</v>
      </c>
    </row>
    <row r="32" spans="1:8" x14ac:dyDescent="0.3">
      <c r="A32" s="17" t="s">
        <v>22</v>
      </c>
      <c r="B32" s="18">
        <v>5666</v>
      </c>
      <c r="C32" s="18">
        <v>12340</v>
      </c>
      <c r="D32" s="18">
        <f t="shared" si="0"/>
        <v>-6674</v>
      </c>
      <c r="E32" s="18">
        <v>3252</v>
      </c>
      <c r="F32" s="9">
        <f t="shared" si="1"/>
        <v>0.20856849666495639</v>
      </c>
      <c r="G32" s="9">
        <f t="shared" si="2"/>
        <v>0.36465575241085446</v>
      </c>
      <c r="H32" s="9">
        <f t="shared" si="3"/>
        <v>0.63534424758914554</v>
      </c>
    </row>
    <row r="33" spans="1:8" x14ac:dyDescent="0.3">
      <c r="A33" s="17" t="s">
        <v>23</v>
      </c>
      <c r="B33" s="18">
        <v>15030</v>
      </c>
      <c r="C33" s="18">
        <v>31273</v>
      </c>
      <c r="D33" s="18">
        <f t="shared" si="0"/>
        <v>-16243</v>
      </c>
      <c r="E33" s="18">
        <v>13940</v>
      </c>
      <c r="F33" s="9">
        <f t="shared" si="1"/>
        <v>0.30831840399884991</v>
      </c>
      <c r="G33" s="9">
        <f t="shared" si="2"/>
        <v>0.48118743527787367</v>
      </c>
      <c r="H33" s="9">
        <f t="shared" si="3"/>
        <v>0.51881256472212633</v>
      </c>
    </row>
    <row r="34" spans="1:8" x14ac:dyDescent="0.3">
      <c r="A34" s="17" t="s">
        <v>24</v>
      </c>
      <c r="B34" s="18">
        <v>4152</v>
      </c>
      <c r="C34" s="18">
        <v>4290</v>
      </c>
      <c r="D34" s="18">
        <f t="shared" si="0"/>
        <v>-138</v>
      </c>
      <c r="E34" s="18">
        <v>3479</v>
      </c>
      <c r="F34" s="9">
        <f t="shared" si="1"/>
        <v>0.44780538035783241</v>
      </c>
      <c r="G34" s="9">
        <f t="shared" si="2"/>
        <v>0.45590355130389204</v>
      </c>
      <c r="H34" s="9">
        <f t="shared" si="3"/>
        <v>0.54409644869610796</v>
      </c>
    </row>
    <row r="35" spans="1:8" x14ac:dyDescent="0.3">
      <c r="A35" s="17" t="s">
        <v>25</v>
      </c>
      <c r="B35" s="18">
        <v>7934</v>
      </c>
      <c r="C35" s="18">
        <v>18549</v>
      </c>
      <c r="D35" s="18">
        <f t="shared" si="0"/>
        <v>-10615</v>
      </c>
      <c r="E35" s="18">
        <v>5360</v>
      </c>
      <c r="F35" s="9">
        <f t="shared" si="1"/>
        <v>0.22418336191392363</v>
      </c>
      <c r="G35" s="9">
        <f t="shared" si="2"/>
        <v>0.4031894087558297</v>
      </c>
      <c r="H35" s="9">
        <f t="shared" si="3"/>
        <v>0.59681059124417035</v>
      </c>
    </row>
    <row r="36" spans="1:8" x14ac:dyDescent="0.3">
      <c r="A36" s="17" t="s">
        <v>26</v>
      </c>
      <c r="B36" s="18">
        <v>10919</v>
      </c>
      <c r="C36" s="18">
        <v>9618</v>
      </c>
      <c r="D36" s="18">
        <f t="shared" si="0"/>
        <v>1301</v>
      </c>
      <c r="E36" s="18">
        <v>7171</v>
      </c>
      <c r="F36" s="9">
        <f t="shared" si="1"/>
        <v>0.42712490321043539</v>
      </c>
      <c r="G36" s="9">
        <f t="shared" si="2"/>
        <v>0.39640685461580982</v>
      </c>
      <c r="H36" s="9">
        <f t="shared" si="3"/>
        <v>0.60359314538419018</v>
      </c>
    </row>
    <row r="37" spans="1:8" x14ac:dyDescent="0.3">
      <c r="A37" s="17"/>
      <c r="B37" s="18"/>
      <c r="C37" s="18"/>
      <c r="D37" s="18" t="str">
        <f t="shared" si="0"/>
        <v/>
      </c>
      <c r="E37" s="18"/>
      <c r="F37" s="9" t="str">
        <f t="shared" si="1"/>
        <v/>
      </c>
      <c r="G37" s="9" t="str">
        <f t="shared" si="2"/>
        <v/>
      </c>
      <c r="H37" s="9" t="str">
        <f t="shared" si="3"/>
        <v/>
      </c>
    </row>
    <row r="38" spans="1:8" x14ac:dyDescent="0.3">
      <c r="A38" s="7" t="s">
        <v>27</v>
      </c>
      <c r="B38" s="15">
        <f>SUM(B39:B42)</f>
        <v>38476</v>
      </c>
      <c r="C38" s="15">
        <f>SUM(C39:C42)</f>
        <v>45763</v>
      </c>
      <c r="D38" s="15">
        <f t="shared" si="0"/>
        <v>-7287</v>
      </c>
      <c r="E38" s="15">
        <f>SUM(E39:E42)</f>
        <v>41982</v>
      </c>
      <c r="F38" s="3">
        <f t="shared" si="1"/>
        <v>0.47845461279845003</v>
      </c>
      <c r="G38" s="3">
        <f t="shared" si="2"/>
        <v>0.5217877650451167</v>
      </c>
      <c r="H38" s="3">
        <f t="shared" si="3"/>
        <v>0.4782122349548833</v>
      </c>
    </row>
    <row r="39" spans="1:8" x14ac:dyDescent="0.3">
      <c r="A39" s="17" t="s">
        <v>28</v>
      </c>
      <c r="B39" s="18">
        <v>5519</v>
      </c>
      <c r="C39" s="18">
        <v>10154</v>
      </c>
      <c r="D39" s="18">
        <f t="shared" si="0"/>
        <v>-4635</v>
      </c>
      <c r="E39" s="18">
        <v>5011</v>
      </c>
      <c r="F39" s="9">
        <f t="shared" si="1"/>
        <v>0.33043191559512036</v>
      </c>
      <c r="G39" s="9">
        <f t="shared" si="2"/>
        <v>0.47587844254510919</v>
      </c>
      <c r="H39" s="9">
        <f t="shared" si="3"/>
        <v>0.52412155745489075</v>
      </c>
    </row>
    <row r="40" spans="1:8" x14ac:dyDescent="0.3">
      <c r="A40" s="17" t="s">
        <v>29</v>
      </c>
      <c r="B40" s="18">
        <v>3579</v>
      </c>
      <c r="C40" s="18">
        <v>5747</v>
      </c>
      <c r="D40" s="18">
        <f t="shared" si="0"/>
        <v>-2168</v>
      </c>
      <c r="E40" s="18">
        <v>2548</v>
      </c>
      <c r="F40" s="9">
        <f t="shared" si="1"/>
        <v>0.30717299578059071</v>
      </c>
      <c r="G40" s="9">
        <f t="shared" si="2"/>
        <v>0.41586420760567977</v>
      </c>
      <c r="H40" s="9">
        <f t="shared" si="3"/>
        <v>0.58413579239432023</v>
      </c>
    </row>
    <row r="41" spans="1:8" x14ac:dyDescent="0.3">
      <c r="A41" s="17" t="s">
        <v>30</v>
      </c>
      <c r="B41" s="18">
        <v>18907</v>
      </c>
      <c r="C41" s="18">
        <v>17576</v>
      </c>
      <c r="D41" s="18">
        <f t="shared" si="0"/>
        <v>1331</v>
      </c>
      <c r="E41" s="18">
        <v>23761</v>
      </c>
      <c r="F41" s="9">
        <f t="shared" si="1"/>
        <v>0.57481191184652969</v>
      </c>
      <c r="G41" s="9">
        <f t="shared" si="2"/>
        <v>0.55688103496765728</v>
      </c>
      <c r="H41" s="9">
        <f t="shared" si="3"/>
        <v>0.44311896503234272</v>
      </c>
    </row>
    <row r="42" spans="1:8" x14ac:dyDescent="0.3">
      <c r="A42" s="10" t="s">
        <v>31</v>
      </c>
      <c r="B42" s="11">
        <v>10471</v>
      </c>
      <c r="C42" s="11">
        <v>12286</v>
      </c>
      <c r="D42" s="11">
        <f t="shared" si="0"/>
        <v>-1815</v>
      </c>
      <c r="E42" s="11">
        <v>10662</v>
      </c>
      <c r="F42" s="4">
        <f t="shared" si="1"/>
        <v>0.46461565278019873</v>
      </c>
      <c r="G42" s="4">
        <f t="shared" si="2"/>
        <v>0.50451899872237738</v>
      </c>
      <c r="H42" s="4">
        <f t="shared" si="3"/>
        <v>0.49548100127762268</v>
      </c>
    </row>
    <row r="44" spans="1:8" x14ac:dyDescent="0.3">
      <c r="A44" s="20" t="s">
        <v>40</v>
      </c>
    </row>
    <row r="45" spans="1:8" x14ac:dyDescent="0.3">
      <c r="A45" s="21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D18" sqref="D18"/>
    </sheetView>
  </sheetViews>
  <sheetFormatPr defaultRowHeight="14.4" x14ac:dyDescent="0.3"/>
  <cols>
    <col min="1" max="1" width="15.88671875" style="20" bestFit="1" customWidth="1"/>
    <col min="2" max="3" width="8.88671875" style="20"/>
    <col min="4" max="4" width="27.33203125" style="20" bestFit="1" customWidth="1"/>
    <col min="5" max="5" width="8.88671875" style="20"/>
    <col min="6" max="6" width="13.6640625" style="20" customWidth="1"/>
    <col min="7" max="16384" width="8.88671875" style="20"/>
  </cols>
  <sheetData>
    <row r="1" spans="1:6" x14ac:dyDescent="0.3">
      <c r="A1" s="20" t="s">
        <v>42</v>
      </c>
    </row>
    <row r="2" spans="1:6" x14ac:dyDescent="0.3">
      <c r="A2" s="22" t="s">
        <v>43</v>
      </c>
      <c r="B2" s="22" t="s">
        <v>44</v>
      </c>
    </row>
    <row r="3" spans="1:6" x14ac:dyDescent="0.3">
      <c r="A3" s="30" t="s">
        <v>45</v>
      </c>
      <c r="B3" s="24">
        <v>-103630</v>
      </c>
      <c r="D3" s="20" t="s">
        <v>52</v>
      </c>
      <c r="E3" s="20">
        <v>0.61934719857893572</v>
      </c>
      <c r="F3" s="20" t="str">
        <f>PROPER(D3)</f>
        <v xml:space="preserve">Allegany </v>
      </c>
    </row>
    <row r="4" spans="1:6" x14ac:dyDescent="0.3">
      <c r="A4" s="23" t="s">
        <v>87</v>
      </c>
      <c r="B4" s="24">
        <v>-39726</v>
      </c>
      <c r="D4" s="20" t="s">
        <v>53</v>
      </c>
      <c r="E4" s="20">
        <v>0.41089683922448428</v>
      </c>
      <c r="F4" s="20" t="str">
        <f t="shared" ref="F4:F26" si="0">PROPER(D4)</f>
        <v xml:space="preserve">Anne Arundel </v>
      </c>
    </row>
    <row r="5" spans="1:6" x14ac:dyDescent="0.3">
      <c r="A5" s="23" t="s">
        <v>81</v>
      </c>
      <c r="B5" s="24">
        <v>-32383</v>
      </c>
      <c r="D5" s="20" t="s">
        <v>54</v>
      </c>
      <c r="E5" s="20">
        <v>0.4065687592876191</v>
      </c>
      <c r="F5" s="20" t="str">
        <f t="shared" si="0"/>
        <v xml:space="preserve">Baltimore </v>
      </c>
    </row>
    <row r="6" spans="1:6" x14ac:dyDescent="0.3">
      <c r="A6" s="23" t="s">
        <v>83</v>
      </c>
      <c r="B6" s="24">
        <v>-30983</v>
      </c>
      <c r="D6" s="20" t="s">
        <v>55</v>
      </c>
      <c r="E6" s="20">
        <v>0.28909017012134935</v>
      </c>
      <c r="F6" s="20" t="str">
        <f t="shared" si="0"/>
        <v xml:space="preserve">Calvert </v>
      </c>
    </row>
    <row r="7" spans="1:6" x14ac:dyDescent="0.3">
      <c r="A7" s="23" t="s">
        <v>85</v>
      </c>
      <c r="B7" s="24">
        <v>-24460</v>
      </c>
      <c r="D7" s="20" t="s">
        <v>56</v>
      </c>
      <c r="E7" s="20">
        <v>0.20856849666495639</v>
      </c>
      <c r="F7" s="20" t="str">
        <f t="shared" si="0"/>
        <v xml:space="preserve">Caroline </v>
      </c>
    </row>
    <row r="8" spans="1:6" x14ac:dyDescent="0.3">
      <c r="A8" s="23" t="s">
        <v>78</v>
      </c>
      <c r="B8" s="24">
        <v>-22741</v>
      </c>
      <c r="D8" s="20" t="s">
        <v>57</v>
      </c>
      <c r="E8" s="20">
        <v>0.29350724637681158</v>
      </c>
      <c r="F8" s="20" t="str">
        <f t="shared" si="0"/>
        <v xml:space="preserve">Carroll </v>
      </c>
    </row>
    <row r="9" spans="1:6" x14ac:dyDescent="0.3">
      <c r="A9" s="23" t="s">
        <v>82</v>
      </c>
      <c r="B9" s="24">
        <v>-16243</v>
      </c>
      <c r="D9" s="20" t="s">
        <v>58</v>
      </c>
      <c r="E9" s="20">
        <v>0.30831840399884991</v>
      </c>
      <c r="F9" s="20" t="str">
        <f t="shared" si="0"/>
        <v xml:space="preserve">Cecil </v>
      </c>
    </row>
    <row r="10" spans="1:6" x14ac:dyDescent="0.3">
      <c r="A10" s="23" t="s">
        <v>79</v>
      </c>
      <c r="B10" s="24">
        <v>-15223</v>
      </c>
      <c r="D10" s="20" t="s">
        <v>59</v>
      </c>
      <c r="E10" s="20">
        <v>0.22844394539329826</v>
      </c>
      <c r="F10" s="20" t="str">
        <f t="shared" si="0"/>
        <v xml:space="preserve">Charles </v>
      </c>
    </row>
    <row r="11" spans="1:6" x14ac:dyDescent="0.3">
      <c r="A11" s="23" t="s">
        <v>91</v>
      </c>
      <c r="B11" s="24">
        <v>-12432</v>
      </c>
      <c r="D11" s="20" t="s">
        <v>60</v>
      </c>
      <c r="E11" s="20">
        <v>0.33043191559512036</v>
      </c>
      <c r="F11" s="20" t="str">
        <f t="shared" si="0"/>
        <v xml:space="preserve">Dorchester </v>
      </c>
    </row>
    <row r="12" spans="1:6" x14ac:dyDescent="0.3">
      <c r="A12" s="30" t="s">
        <v>46</v>
      </c>
      <c r="B12" s="24">
        <v>-10615</v>
      </c>
      <c r="D12" s="20" t="s">
        <v>61</v>
      </c>
      <c r="E12" s="20">
        <v>0.39037647806526066</v>
      </c>
      <c r="F12" s="20" t="str">
        <f t="shared" si="0"/>
        <v xml:space="preserve">Frederick </v>
      </c>
    </row>
    <row r="13" spans="1:6" x14ac:dyDescent="0.3">
      <c r="A13" s="23" t="s">
        <v>80</v>
      </c>
      <c r="B13" s="24">
        <v>-6674</v>
      </c>
      <c r="D13" s="20" t="s">
        <v>62</v>
      </c>
      <c r="E13" s="20">
        <v>0.60053495665006451</v>
      </c>
      <c r="F13" s="20" t="str">
        <f t="shared" si="0"/>
        <v xml:space="preserve">Garrett </v>
      </c>
    </row>
    <row r="14" spans="1:6" x14ac:dyDescent="0.3">
      <c r="A14" s="23" t="s">
        <v>84</v>
      </c>
      <c r="B14" s="24">
        <v>-4635</v>
      </c>
      <c r="D14" s="20" t="s">
        <v>63</v>
      </c>
      <c r="E14" s="20">
        <v>0.34422733800426475</v>
      </c>
      <c r="F14" s="20" t="str">
        <f t="shared" si="0"/>
        <v xml:space="preserve">Harford </v>
      </c>
    </row>
    <row r="15" spans="1:6" x14ac:dyDescent="0.3">
      <c r="A15" s="23" t="s">
        <v>92</v>
      </c>
      <c r="B15" s="24">
        <v>-2168</v>
      </c>
      <c r="D15" s="20" t="s">
        <v>64</v>
      </c>
      <c r="E15" s="20">
        <v>0.27863390536680033</v>
      </c>
      <c r="F15" s="20" t="str">
        <f t="shared" si="0"/>
        <v xml:space="preserve">Howard </v>
      </c>
    </row>
    <row r="16" spans="1:6" x14ac:dyDescent="0.3">
      <c r="A16" s="23" t="s">
        <v>47</v>
      </c>
      <c r="B16" s="24">
        <v>-1815</v>
      </c>
      <c r="D16" s="20" t="s">
        <v>65</v>
      </c>
      <c r="E16" s="20">
        <v>0.44780538035783241</v>
      </c>
      <c r="F16" s="20" t="str">
        <f t="shared" si="0"/>
        <v xml:space="preserve">Kent </v>
      </c>
    </row>
    <row r="17" spans="1:6" x14ac:dyDescent="0.3">
      <c r="A17" s="23" t="s">
        <v>86</v>
      </c>
      <c r="B17" s="24">
        <v>-177</v>
      </c>
      <c r="D17" s="20" t="s">
        <v>66</v>
      </c>
      <c r="E17" s="20">
        <v>0.48991196048958557</v>
      </c>
      <c r="F17" s="20" t="str">
        <f t="shared" si="0"/>
        <v xml:space="preserve">Montgomery </v>
      </c>
    </row>
    <row r="18" spans="1:6" x14ac:dyDescent="0.3">
      <c r="A18" s="23" t="s">
        <v>89</v>
      </c>
      <c r="B18" s="24">
        <v>-138</v>
      </c>
      <c r="D18" s="20" t="s">
        <v>67</v>
      </c>
      <c r="E18" s="20">
        <v>0.27809386592961771</v>
      </c>
      <c r="F18" s="20" t="str">
        <f t="shared" si="0"/>
        <v>Prince George'S</v>
      </c>
    </row>
    <row r="19" spans="1:6" x14ac:dyDescent="0.3">
      <c r="A19" s="23" t="s">
        <v>77</v>
      </c>
      <c r="B19" s="24">
        <v>724</v>
      </c>
      <c r="D19" s="20" t="s">
        <v>68</v>
      </c>
      <c r="E19" s="20">
        <v>0.22418336191392363</v>
      </c>
      <c r="F19" s="20" t="str">
        <f t="shared" si="0"/>
        <v xml:space="preserve">Queen Anne'S </v>
      </c>
    </row>
    <row r="20" spans="1:6" x14ac:dyDescent="0.3">
      <c r="A20" s="23" t="s">
        <v>76</v>
      </c>
      <c r="B20" s="24">
        <v>1211</v>
      </c>
      <c r="D20" s="20" t="s">
        <v>69</v>
      </c>
      <c r="E20" s="20">
        <v>0.40828084018919947</v>
      </c>
      <c r="F20" s="20" t="str">
        <f t="shared" si="0"/>
        <v xml:space="preserve">St. Mary'S </v>
      </c>
    </row>
    <row r="21" spans="1:6" x14ac:dyDescent="0.3">
      <c r="A21" s="20" t="s">
        <v>93</v>
      </c>
      <c r="B21" s="24">
        <v>1301</v>
      </c>
      <c r="D21" s="20" t="s">
        <v>70</v>
      </c>
      <c r="E21" s="20">
        <v>0.30717299578059071</v>
      </c>
      <c r="F21" s="20" t="str">
        <f t="shared" si="0"/>
        <v xml:space="preserve">Somerset </v>
      </c>
    </row>
    <row r="22" spans="1:6" x14ac:dyDescent="0.3">
      <c r="A22" s="23" t="s">
        <v>95</v>
      </c>
      <c r="B22" s="24">
        <v>1331</v>
      </c>
      <c r="D22" s="20" t="s">
        <v>71</v>
      </c>
      <c r="E22" s="20">
        <v>0.42712490321043539</v>
      </c>
      <c r="F22" s="20" t="str">
        <f t="shared" si="0"/>
        <v xml:space="preserve">Talbot </v>
      </c>
    </row>
    <row r="23" spans="1:6" x14ac:dyDescent="0.3">
      <c r="A23" s="23" t="s">
        <v>94</v>
      </c>
      <c r="B23" s="24">
        <v>2405</v>
      </c>
      <c r="D23" s="20" t="s">
        <v>72</v>
      </c>
      <c r="E23" s="20">
        <v>0.48738523493966851</v>
      </c>
      <c r="F23" s="20" t="str">
        <f t="shared" si="0"/>
        <v xml:space="preserve">Washington </v>
      </c>
    </row>
    <row r="24" spans="1:6" x14ac:dyDescent="0.3">
      <c r="A24" s="23" t="s">
        <v>88</v>
      </c>
      <c r="B24" s="24">
        <v>14264</v>
      </c>
      <c r="D24" s="20" t="s">
        <v>73</v>
      </c>
      <c r="E24" s="20">
        <v>0.57481191184652969</v>
      </c>
      <c r="F24" s="20" t="str">
        <f t="shared" si="0"/>
        <v xml:space="preserve">Wicomico </v>
      </c>
    </row>
    <row r="25" spans="1:6" x14ac:dyDescent="0.3">
      <c r="A25" s="23" t="s">
        <v>90</v>
      </c>
      <c r="B25" s="25">
        <v>16934</v>
      </c>
      <c r="D25" s="20" t="s">
        <v>74</v>
      </c>
      <c r="E25" s="20">
        <v>0.46461565278019873</v>
      </c>
      <c r="F25" s="20" t="str">
        <f t="shared" si="0"/>
        <v>Worcester</v>
      </c>
    </row>
    <row r="26" spans="1:6" x14ac:dyDescent="0.3">
      <c r="A26" s="23" t="s">
        <v>8</v>
      </c>
      <c r="B26" s="24">
        <v>91573</v>
      </c>
      <c r="D26" s="20" t="s">
        <v>75</v>
      </c>
      <c r="E26" s="20">
        <v>0.4580364066019274</v>
      </c>
      <c r="F26" s="20" t="str">
        <f t="shared" si="0"/>
        <v>Baltimore City</v>
      </c>
    </row>
    <row r="28" spans="1:6" x14ac:dyDescent="0.3">
      <c r="A28" s="20" t="s">
        <v>48</v>
      </c>
    </row>
    <row r="29" spans="1:6" x14ac:dyDescent="0.3">
      <c r="A29" s="22" t="s">
        <v>43</v>
      </c>
      <c r="B29" s="26" t="s">
        <v>49</v>
      </c>
    </row>
    <row r="30" spans="1:6" x14ac:dyDescent="0.3">
      <c r="A30" s="20" t="s">
        <v>80</v>
      </c>
      <c r="B30" s="27">
        <v>0.20856849666495639</v>
      </c>
    </row>
    <row r="31" spans="1:6" x14ac:dyDescent="0.3">
      <c r="A31" s="20" t="s">
        <v>46</v>
      </c>
      <c r="B31" s="27">
        <v>0.22418336191392363</v>
      </c>
    </row>
    <row r="32" spans="1:6" x14ac:dyDescent="0.3">
      <c r="A32" s="20" t="s">
        <v>83</v>
      </c>
      <c r="B32" s="27">
        <v>0.22844394539329826</v>
      </c>
    </row>
    <row r="33" spans="1:2" x14ac:dyDescent="0.3">
      <c r="A33" s="20" t="s">
        <v>45</v>
      </c>
      <c r="B33" s="27">
        <v>0.27809386592961771</v>
      </c>
    </row>
    <row r="34" spans="1:2" x14ac:dyDescent="0.3">
      <c r="A34" s="20" t="s">
        <v>88</v>
      </c>
      <c r="B34" s="27">
        <v>0.27863390536680033</v>
      </c>
    </row>
    <row r="35" spans="1:2" x14ac:dyDescent="0.3">
      <c r="A35" s="20" t="s">
        <v>79</v>
      </c>
      <c r="B35" s="27">
        <v>0.28909017012134935</v>
      </c>
    </row>
    <row r="36" spans="1:2" x14ac:dyDescent="0.3">
      <c r="A36" s="20" t="s">
        <v>81</v>
      </c>
      <c r="B36" s="27">
        <v>0.29350724637681158</v>
      </c>
    </row>
    <row r="37" spans="1:2" x14ac:dyDescent="0.3">
      <c r="A37" s="20" t="s">
        <v>92</v>
      </c>
      <c r="B37" s="27">
        <v>0.30717299578059071</v>
      </c>
    </row>
    <row r="38" spans="1:2" x14ac:dyDescent="0.3">
      <c r="A38" s="20" t="s">
        <v>82</v>
      </c>
      <c r="B38" s="27">
        <v>0.30831840399884991</v>
      </c>
    </row>
    <row r="39" spans="1:2" x14ac:dyDescent="0.3">
      <c r="A39" s="20" t="s">
        <v>84</v>
      </c>
      <c r="B39" s="27">
        <v>0.33043191559512036</v>
      </c>
    </row>
    <row r="40" spans="1:2" x14ac:dyDescent="0.3">
      <c r="A40" s="20" t="s">
        <v>87</v>
      </c>
      <c r="B40" s="27">
        <v>0.34422733800426475</v>
      </c>
    </row>
    <row r="41" spans="1:2" x14ac:dyDescent="0.3">
      <c r="A41" s="20" t="s">
        <v>85</v>
      </c>
      <c r="B41" s="27">
        <v>0.39037647806526066</v>
      </c>
    </row>
    <row r="42" spans="1:2" x14ac:dyDescent="0.3">
      <c r="A42" s="20" t="s">
        <v>78</v>
      </c>
      <c r="B42" s="27">
        <v>0.4065687592876191</v>
      </c>
    </row>
    <row r="43" spans="1:2" x14ac:dyDescent="0.3">
      <c r="A43" s="20" t="s">
        <v>91</v>
      </c>
      <c r="B43" s="27">
        <v>0.40828084018919947</v>
      </c>
    </row>
    <row r="44" spans="1:2" x14ac:dyDescent="0.3">
      <c r="A44" s="20" t="s">
        <v>77</v>
      </c>
      <c r="B44" s="27">
        <v>0.41089683922448428</v>
      </c>
    </row>
    <row r="45" spans="1:2" x14ac:dyDescent="0.3">
      <c r="A45" s="20" t="s">
        <v>93</v>
      </c>
      <c r="B45" s="27">
        <v>0.42712490321043539</v>
      </c>
    </row>
    <row r="46" spans="1:2" x14ac:dyDescent="0.3">
      <c r="A46" s="20" t="s">
        <v>89</v>
      </c>
      <c r="B46" s="27">
        <v>0.44780538035783241</v>
      </c>
    </row>
    <row r="47" spans="1:2" x14ac:dyDescent="0.3">
      <c r="A47" s="20" t="s">
        <v>8</v>
      </c>
      <c r="B47" s="27">
        <v>0.4580364066019274</v>
      </c>
    </row>
    <row r="48" spans="1:2" x14ac:dyDescent="0.3">
      <c r="A48" s="20" t="s">
        <v>47</v>
      </c>
      <c r="B48" s="27">
        <v>0.46461565278019873</v>
      </c>
    </row>
    <row r="49" spans="1:2" x14ac:dyDescent="0.3">
      <c r="A49" s="20" t="s">
        <v>94</v>
      </c>
      <c r="B49" s="27">
        <v>0.48738523493966851</v>
      </c>
    </row>
    <row r="50" spans="1:2" x14ac:dyDescent="0.3">
      <c r="A50" s="20" t="s">
        <v>90</v>
      </c>
      <c r="B50" s="27">
        <v>0.48991196048958557</v>
      </c>
    </row>
    <row r="51" spans="1:2" x14ac:dyDescent="0.3">
      <c r="A51" s="20" t="s">
        <v>95</v>
      </c>
      <c r="B51" s="27">
        <v>0.57481191184652969</v>
      </c>
    </row>
    <row r="52" spans="1:2" x14ac:dyDescent="0.3">
      <c r="A52" s="20" t="s">
        <v>86</v>
      </c>
      <c r="B52" s="27">
        <v>0.60053495665006451</v>
      </c>
    </row>
    <row r="53" spans="1:2" x14ac:dyDescent="0.3">
      <c r="A53" s="20" t="s">
        <v>76</v>
      </c>
      <c r="B53" s="27">
        <v>0.61934719857893572</v>
      </c>
    </row>
    <row r="55" spans="1:2" x14ac:dyDescent="0.3">
      <c r="A55" s="20" t="s">
        <v>50</v>
      </c>
    </row>
    <row r="56" spans="1:2" x14ac:dyDescent="0.3">
      <c r="A56" s="20" t="s">
        <v>43</v>
      </c>
      <c r="B56" s="20" t="s">
        <v>51</v>
      </c>
    </row>
    <row r="57" spans="1:2" x14ac:dyDescent="0.3">
      <c r="A57" s="20" t="s">
        <v>88</v>
      </c>
      <c r="B57" s="27">
        <v>0.25404465672232773</v>
      </c>
    </row>
    <row r="58" spans="1:2" x14ac:dyDescent="0.3">
      <c r="A58" s="20" t="s">
        <v>8</v>
      </c>
      <c r="B58" s="27">
        <v>0.33295061433854228</v>
      </c>
    </row>
    <row r="59" spans="1:2" x14ac:dyDescent="0.3">
      <c r="A59" s="20" t="s">
        <v>80</v>
      </c>
      <c r="B59" s="27">
        <v>0.36465575241085446</v>
      </c>
    </row>
    <row r="60" spans="1:2" x14ac:dyDescent="0.3">
      <c r="A60" s="20" t="s">
        <v>45</v>
      </c>
      <c r="B60" s="27">
        <v>0.37274208168573719</v>
      </c>
    </row>
    <row r="61" spans="1:2" x14ac:dyDescent="0.3">
      <c r="A61" s="20" t="s">
        <v>93</v>
      </c>
      <c r="B61" s="27">
        <v>0.39640685461580982</v>
      </c>
    </row>
    <row r="62" spans="1:2" x14ac:dyDescent="0.3">
      <c r="A62" s="20" t="s">
        <v>46</v>
      </c>
      <c r="B62" s="27">
        <v>0.4031894087558297</v>
      </c>
    </row>
    <row r="63" spans="1:2" x14ac:dyDescent="0.3">
      <c r="A63" s="20" t="s">
        <v>77</v>
      </c>
      <c r="B63" s="27">
        <v>0.40971687860446299</v>
      </c>
    </row>
    <row r="64" spans="1:2" x14ac:dyDescent="0.3">
      <c r="A64" s="20" t="s">
        <v>92</v>
      </c>
      <c r="B64" s="27">
        <v>0.41586420760567977</v>
      </c>
    </row>
    <row r="65" spans="1:2" x14ac:dyDescent="0.3">
      <c r="A65" s="20" t="s">
        <v>83</v>
      </c>
      <c r="B65" s="27">
        <v>0.42129642244080545</v>
      </c>
    </row>
    <row r="66" spans="1:2" x14ac:dyDescent="0.3">
      <c r="A66" s="20" t="s">
        <v>78</v>
      </c>
      <c r="B66" s="27">
        <v>0.4313152400835073</v>
      </c>
    </row>
    <row r="67" spans="1:2" x14ac:dyDescent="0.3">
      <c r="A67" s="20" t="s">
        <v>89</v>
      </c>
      <c r="B67" s="27">
        <v>0.45590355130389204</v>
      </c>
    </row>
    <row r="68" spans="1:2" x14ac:dyDescent="0.3">
      <c r="A68" s="20" t="s">
        <v>81</v>
      </c>
      <c r="B68" s="27">
        <v>0.46995377503852082</v>
      </c>
    </row>
    <row r="69" spans="1:2" x14ac:dyDescent="0.3">
      <c r="A69" s="20" t="s">
        <v>94</v>
      </c>
      <c r="B69" s="27">
        <v>0.47038605447109666</v>
      </c>
    </row>
    <row r="70" spans="1:2" x14ac:dyDescent="0.3">
      <c r="A70" s="20" t="s">
        <v>90</v>
      </c>
      <c r="B70" s="27">
        <v>0.47272260139153066</v>
      </c>
    </row>
    <row r="71" spans="1:2" x14ac:dyDescent="0.3">
      <c r="A71" s="20" t="s">
        <v>84</v>
      </c>
      <c r="B71" s="27">
        <v>0.47587844254510919</v>
      </c>
    </row>
    <row r="72" spans="1:2" x14ac:dyDescent="0.3">
      <c r="A72" s="20" t="s">
        <v>82</v>
      </c>
      <c r="B72" s="27">
        <v>0.48118743527787367</v>
      </c>
    </row>
    <row r="73" spans="1:2" x14ac:dyDescent="0.3">
      <c r="A73" s="20" t="s">
        <v>85</v>
      </c>
      <c r="B73" s="27">
        <v>0.49075923550808437</v>
      </c>
    </row>
    <row r="74" spans="1:2" x14ac:dyDescent="0.3">
      <c r="A74" s="20" t="s">
        <v>47</v>
      </c>
      <c r="B74" s="27">
        <v>0.50451899872237738</v>
      </c>
    </row>
    <row r="75" spans="1:2" x14ac:dyDescent="0.3">
      <c r="A75" s="20" t="s">
        <v>79</v>
      </c>
      <c r="B75" s="27">
        <v>0.51802528221401445</v>
      </c>
    </row>
    <row r="76" spans="1:2" x14ac:dyDescent="0.3">
      <c r="A76" s="20" t="s">
        <v>87</v>
      </c>
      <c r="B76" s="27">
        <v>0.5261477470765874</v>
      </c>
    </row>
    <row r="77" spans="1:2" x14ac:dyDescent="0.3">
      <c r="A77" s="20" t="s">
        <v>95</v>
      </c>
      <c r="B77" s="27">
        <v>0.55688103496765728</v>
      </c>
    </row>
    <row r="78" spans="1:2" x14ac:dyDescent="0.3">
      <c r="A78" s="28" t="s">
        <v>91</v>
      </c>
      <c r="B78" s="29">
        <v>0.56602542188519755</v>
      </c>
    </row>
    <row r="79" spans="1:2" x14ac:dyDescent="0.3">
      <c r="A79" s="20" t="s">
        <v>76</v>
      </c>
      <c r="B79" s="27">
        <v>0.59278149682995074</v>
      </c>
    </row>
    <row r="80" spans="1:2" x14ac:dyDescent="0.3">
      <c r="A80" s="20" t="s">
        <v>86</v>
      </c>
      <c r="B80" s="27">
        <v>0.6105016408813877</v>
      </c>
    </row>
  </sheetData>
  <autoFilter ref="A56:B56">
    <sortState ref="A57:B80">
      <sortCondition ref="B56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8E81EA72204D81502856B59B94AB" ma:contentTypeVersion="4" ma:contentTypeDescription="Create a new document." ma:contentTypeScope="" ma:versionID="96db00100c0a343960a3df5925eab73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589d93818020a8c7adf76ae45d412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33F9F7-31FD-42EC-8E95-BD22B92C82A6}"/>
</file>

<file path=customXml/itemProps2.xml><?xml version="1.0" encoding="utf-8"?>
<ds:datastoreItem xmlns:ds="http://schemas.openxmlformats.org/officeDocument/2006/customXml" ds:itemID="{E344EE1A-EA28-4D4C-B58E-6212F984FBE9}"/>
</file>

<file path=customXml/itemProps3.xml><?xml version="1.0" encoding="utf-8"?>
<ds:datastoreItem xmlns:ds="http://schemas.openxmlformats.org/officeDocument/2006/customXml" ds:itemID="{37AA9F01-C314-4592-984A-AE48D88C1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2013 LEHD</vt:lpstr>
      <vt:lpstr>data</vt:lpstr>
      <vt:lpstr>Chart1</vt:lpstr>
      <vt:lpstr>Chart2</vt:lpstr>
      <vt:lpstr>Chart3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Alfred P. Sundara, AICP</dc:creator>
  <cp:lastModifiedBy>Alfred P. Sundara, AICP</cp:lastModifiedBy>
  <dcterms:created xsi:type="dcterms:W3CDTF">2015-09-04T17:52:07Z</dcterms:created>
  <dcterms:modified xsi:type="dcterms:W3CDTF">2015-09-21T15:04:49Z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0x010100FF598E81EA72204D81502856B59B94AB</vt:lpwstr>
  </property>
</Properties>
</file>