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/>
  <bookViews>
    <workbookView xWindow="120" yWindow="195" windowWidth="15195" windowHeight="8010" tabRatio="602"/>
  </bookViews>
  <sheets>
    <sheet name="Table 1B" sheetId="4" r:id="rId1"/>
  </sheets>
  <definedNames>
    <definedName name="_xlnm.Print_Area" localSheetId="0">'Table 1B'!$B$1:$AA$46</definedName>
  </definedNames>
  <calcPr calcId="171027"/>
</workbook>
</file>

<file path=xl/calcChain.xml><?xml version="1.0" encoding="utf-8"?>
<calcChain xmlns="http://schemas.openxmlformats.org/spreadsheetml/2006/main">
  <c r="Z73" i="4" l="1"/>
  <c r="Z56" i="4"/>
  <c r="P72" i="4"/>
  <c r="P56" i="4"/>
  <c r="L85" i="4"/>
  <c r="L81" i="4"/>
  <c r="L79" i="4"/>
  <c r="L78" i="4"/>
  <c r="L73" i="4"/>
  <c r="L72" i="4"/>
  <c r="L71" i="4"/>
  <c r="L68" i="4"/>
  <c r="L67" i="4"/>
  <c r="L66" i="4"/>
  <c r="L64" i="4"/>
  <c r="L63" i="4"/>
  <c r="L62" i="4"/>
  <c r="L56" i="4"/>
  <c r="L55" i="4"/>
  <c r="L54" i="4"/>
  <c r="L53" i="4"/>
  <c r="L51" i="4"/>
  <c r="L48" i="4"/>
  <c r="L47" i="4"/>
  <c r="L46" i="4"/>
  <c r="L42" i="4"/>
  <c r="L40" i="4"/>
  <c r="L38" i="4"/>
  <c r="L36" i="4"/>
  <c r="L35" i="4"/>
  <c r="L33" i="4"/>
  <c r="L32" i="4"/>
  <c r="L30" i="4"/>
  <c r="L28" i="4"/>
  <c r="L27" i="4"/>
  <c r="L26" i="4"/>
  <c r="L25" i="4"/>
  <c r="L24" i="4"/>
  <c r="L23" i="4"/>
  <c r="L22" i="4"/>
  <c r="L21" i="4"/>
  <c r="L18" i="4"/>
  <c r="L17" i="4"/>
  <c r="L16" i="4"/>
  <c r="J85" i="4"/>
  <c r="J81" i="4"/>
  <c r="J79" i="4"/>
  <c r="J78" i="4"/>
  <c r="J73" i="4"/>
  <c r="J72" i="4"/>
  <c r="J71" i="4"/>
  <c r="J68" i="4"/>
  <c r="J67" i="4"/>
  <c r="J66" i="4"/>
  <c r="J64" i="4"/>
  <c r="J63" i="4"/>
  <c r="J62" i="4"/>
  <c r="J56" i="4"/>
  <c r="J55" i="4"/>
  <c r="J54" i="4"/>
  <c r="J53" i="4"/>
  <c r="J51" i="4"/>
  <c r="J48" i="4"/>
  <c r="J47" i="4"/>
  <c r="J46" i="4"/>
  <c r="J42" i="4"/>
  <c r="J40" i="4"/>
  <c r="J38" i="4"/>
  <c r="J36" i="4"/>
  <c r="J35" i="4"/>
  <c r="J33" i="4"/>
  <c r="J32" i="4"/>
  <c r="J30" i="4"/>
  <c r="J28" i="4"/>
  <c r="J27" i="4"/>
  <c r="J26" i="4"/>
  <c r="J25" i="4"/>
  <c r="J24" i="4"/>
  <c r="J23" i="4"/>
  <c r="J22" i="4"/>
  <c r="J21" i="4"/>
  <c r="J18" i="4"/>
  <c r="J17" i="4"/>
  <c r="J16" i="4"/>
  <c r="E85" i="4"/>
  <c r="E81" i="4"/>
  <c r="E79" i="4"/>
  <c r="E78" i="4"/>
  <c r="E73" i="4"/>
  <c r="E72" i="4"/>
  <c r="E71" i="4"/>
  <c r="E68" i="4"/>
  <c r="E67" i="4"/>
  <c r="E66" i="4"/>
  <c r="E64" i="4"/>
  <c r="E63" i="4"/>
  <c r="E62" i="4"/>
  <c r="E56" i="4"/>
  <c r="E55" i="4"/>
  <c r="E54" i="4"/>
  <c r="E53" i="4"/>
  <c r="E51" i="4"/>
  <c r="E48" i="4"/>
  <c r="E47" i="4"/>
  <c r="E46" i="4"/>
  <c r="E42" i="4"/>
  <c r="E40" i="4"/>
  <c r="E39" i="4"/>
  <c r="E38" i="4"/>
  <c r="E36" i="4"/>
  <c r="E35" i="4"/>
  <c r="E33" i="4"/>
  <c r="E32" i="4"/>
  <c r="E30" i="4"/>
  <c r="E28" i="4"/>
  <c r="E27" i="4"/>
  <c r="E26" i="4"/>
  <c r="E25" i="4"/>
  <c r="E24" i="4"/>
  <c r="E23" i="4"/>
  <c r="E22" i="4"/>
  <c r="E21" i="4"/>
  <c r="E18" i="4"/>
  <c r="E17" i="4"/>
  <c r="E16" i="4"/>
  <c r="C13" i="4"/>
  <c r="D13" i="4"/>
  <c r="F85" i="4" s="1"/>
  <c r="G13" i="4"/>
  <c r="I13" i="4"/>
  <c r="K13" i="4"/>
  <c r="L13" i="4" s="1"/>
  <c r="R13" i="4"/>
  <c r="S13" i="4"/>
  <c r="T13" i="4"/>
  <c r="U13" i="4"/>
  <c r="V13" i="4"/>
  <c r="W13" i="4"/>
  <c r="X13" i="4"/>
  <c r="Y13" i="4"/>
  <c r="AA13" i="4"/>
  <c r="E11" i="4"/>
  <c r="Q78" i="4"/>
  <c r="O78" i="4"/>
  <c r="N78" i="4"/>
  <c r="Q64" i="4"/>
  <c r="O64" i="4"/>
  <c r="N64" i="4"/>
  <c r="Q62" i="4"/>
  <c r="O62" i="4"/>
  <c r="Z62" i="4" s="1"/>
  <c r="N62" i="4"/>
  <c r="Q22" i="4"/>
  <c r="O22" i="4"/>
  <c r="N22" i="4"/>
  <c r="Q85" i="4"/>
  <c r="O85" i="4"/>
  <c r="N85" i="4"/>
  <c r="Q76" i="4"/>
  <c r="O76" i="4"/>
  <c r="N76" i="4"/>
  <c r="Q73" i="4"/>
  <c r="O73" i="4"/>
  <c r="P73" i="4" s="1"/>
  <c r="N73" i="4"/>
  <c r="Q40" i="4"/>
  <c r="O40" i="4"/>
  <c r="N40" i="4"/>
  <c r="Q32" i="4"/>
  <c r="O32" i="4"/>
  <c r="N32" i="4"/>
  <c r="Q86" i="4"/>
  <c r="O86" i="4"/>
  <c r="N86" i="4"/>
  <c r="Q77" i="4"/>
  <c r="O77" i="4"/>
  <c r="N77" i="4"/>
  <c r="Q75" i="4"/>
  <c r="O75" i="4"/>
  <c r="N75" i="4"/>
  <c r="Q53" i="4"/>
  <c r="O53" i="4"/>
  <c r="N53" i="4"/>
  <c r="Q47" i="4"/>
  <c r="O47" i="4"/>
  <c r="N47" i="4"/>
  <c r="Q46" i="4"/>
  <c r="O46" i="4"/>
  <c r="N46" i="4"/>
  <c r="Q41" i="4"/>
  <c r="O41" i="4"/>
  <c r="N41" i="4"/>
  <c r="Q29" i="4"/>
  <c r="O29" i="4"/>
  <c r="N29" i="4"/>
  <c r="Q24" i="4"/>
  <c r="O24" i="4"/>
  <c r="N24" i="4"/>
  <c r="Q82" i="4"/>
  <c r="O82" i="4"/>
  <c r="N82" i="4"/>
  <c r="Q79" i="4"/>
  <c r="O79" i="4"/>
  <c r="N79" i="4"/>
  <c r="Q63" i="4"/>
  <c r="O63" i="4"/>
  <c r="N63" i="4"/>
  <c r="Q35" i="4"/>
  <c r="O35" i="4"/>
  <c r="N35" i="4"/>
  <c r="Q66" i="4"/>
  <c r="O66" i="4"/>
  <c r="Z66" i="4" s="1"/>
  <c r="N66" i="4"/>
  <c r="Q30" i="4"/>
  <c r="O30" i="4"/>
  <c r="N30" i="4"/>
  <c r="Q56" i="4"/>
  <c r="O56" i="4"/>
  <c r="N56" i="4"/>
  <c r="Q81" i="4"/>
  <c r="O81" i="4"/>
  <c r="N81" i="4"/>
  <c r="Q80" i="4"/>
  <c r="O80" i="4"/>
  <c r="N80" i="4"/>
  <c r="Q68" i="4"/>
  <c r="O68" i="4"/>
  <c r="P68" i="4" s="1"/>
  <c r="N68" i="4"/>
  <c r="Q67" i="4"/>
  <c r="O67" i="4"/>
  <c r="N67" i="4"/>
  <c r="Q28" i="4"/>
  <c r="O28" i="4"/>
  <c r="N28" i="4"/>
  <c r="Q26" i="4"/>
  <c r="O26" i="4"/>
  <c r="N26" i="4"/>
  <c r="Q19" i="4"/>
  <c r="O19" i="4"/>
  <c r="N19" i="4"/>
  <c r="Q55" i="4"/>
  <c r="O55" i="4"/>
  <c r="N55" i="4"/>
  <c r="Q72" i="4"/>
  <c r="O72" i="4"/>
  <c r="Z72" i="4" s="1"/>
  <c r="N72" i="4"/>
  <c r="Q42" i="4"/>
  <c r="O42" i="4"/>
  <c r="N42" i="4"/>
  <c r="Q71" i="4"/>
  <c r="O71" i="4"/>
  <c r="N71" i="4"/>
  <c r="Q61" i="4"/>
  <c r="O61" i="4"/>
  <c r="N61" i="4"/>
  <c r="Q43" i="4"/>
  <c r="O43" i="4"/>
  <c r="N43" i="4"/>
  <c r="Q27" i="4"/>
  <c r="O27" i="4"/>
  <c r="N27" i="4"/>
  <c r="Q23" i="4"/>
  <c r="O23" i="4"/>
  <c r="N23" i="4"/>
  <c r="Q48" i="4"/>
  <c r="O48" i="4"/>
  <c r="N48" i="4"/>
  <c r="Q21" i="4"/>
  <c r="O21" i="4"/>
  <c r="N21" i="4"/>
  <c r="Q16" i="4"/>
  <c r="Q13" i="4" s="1"/>
  <c r="O16" i="4"/>
  <c r="O13" i="4" s="1"/>
  <c r="P13" i="4" s="1"/>
  <c r="N16" i="4"/>
  <c r="N13" i="4" s="1"/>
  <c r="Q38" i="4"/>
  <c r="O38" i="4"/>
  <c r="Z38" i="4" s="1"/>
  <c r="N38" i="4"/>
  <c r="Q83" i="4"/>
  <c r="O83" i="4"/>
  <c r="N83" i="4"/>
  <c r="Q74" i="4"/>
  <c r="O74" i="4"/>
  <c r="N74" i="4"/>
  <c r="Q51" i="4"/>
  <c r="O51" i="4"/>
  <c r="N51" i="4"/>
  <c r="Q34" i="4"/>
  <c r="O34" i="4"/>
  <c r="N34" i="4"/>
  <c r="Q25" i="4"/>
  <c r="O25" i="4"/>
  <c r="N25" i="4"/>
  <c r="Q54" i="4"/>
  <c r="O54" i="4"/>
  <c r="N54" i="4"/>
  <c r="Q52" i="4"/>
  <c r="O52" i="4"/>
  <c r="N52" i="4"/>
  <c r="Q70" i="4"/>
  <c r="O70" i="4"/>
  <c r="N70" i="4"/>
  <c r="Q36" i="4"/>
  <c r="O36" i="4"/>
  <c r="N36" i="4"/>
  <c r="Q69" i="4"/>
  <c r="O69" i="4"/>
  <c r="N69" i="4"/>
  <c r="Q65" i="4"/>
  <c r="O65" i="4"/>
  <c r="N65" i="4"/>
  <c r="Q59" i="4"/>
  <c r="O59" i="4"/>
  <c r="N59" i="4"/>
  <c r="Q50" i="4"/>
  <c r="O50" i="4"/>
  <c r="N50" i="4"/>
  <c r="Q49" i="4"/>
  <c r="O49" i="4"/>
  <c r="N49" i="4"/>
  <c r="Q45" i="4"/>
  <c r="O45" i="4"/>
  <c r="N45" i="4"/>
  <c r="Q44" i="4"/>
  <c r="O44" i="4"/>
  <c r="N44" i="4"/>
  <c r="Q37" i="4"/>
  <c r="O37" i="4"/>
  <c r="N37" i="4"/>
  <c r="Q33" i="4"/>
  <c r="O33" i="4"/>
  <c r="N33" i="4"/>
  <c r="Q18" i="4"/>
  <c r="O18" i="4"/>
  <c r="Z18" i="4" s="1"/>
  <c r="N18" i="4"/>
  <c r="Q17" i="4"/>
  <c r="O17" i="4"/>
  <c r="P17" i="4" s="1"/>
  <c r="N17" i="4"/>
  <c r="Q84" i="4"/>
  <c r="O84" i="4"/>
  <c r="N84" i="4"/>
  <c r="Q60" i="4"/>
  <c r="O60" i="4"/>
  <c r="N60" i="4"/>
  <c r="Q58" i="4"/>
  <c r="O58" i="4"/>
  <c r="N58" i="4"/>
  <c r="Q57" i="4"/>
  <c r="O57" i="4"/>
  <c r="N57" i="4"/>
  <c r="Q39" i="4"/>
  <c r="O39" i="4"/>
  <c r="Z39" i="4" s="1"/>
  <c r="N39" i="4"/>
  <c r="Q31" i="4"/>
  <c r="O31" i="4"/>
  <c r="N31" i="4"/>
  <c r="Q20" i="4"/>
  <c r="O20" i="4"/>
  <c r="N20" i="4"/>
  <c r="Q11" i="4"/>
  <c r="O11" i="4"/>
  <c r="Z11" i="4" s="1"/>
  <c r="N11" i="4"/>
  <c r="L11" i="4"/>
  <c r="J11" i="4"/>
  <c r="Z13" i="4" l="1"/>
  <c r="Z17" i="4"/>
  <c r="P18" i="4"/>
  <c r="P62" i="4"/>
  <c r="P11" i="4"/>
  <c r="P38" i="4"/>
  <c r="P66" i="4"/>
  <c r="P39" i="4"/>
  <c r="J13" i="4"/>
  <c r="E13" i="4"/>
  <c r="F54" i="4"/>
  <c r="F63" i="4"/>
  <c r="F27" i="4"/>
  <c r="F33" i="4"/>
  <c r="F17" i="4"/>
  <c r="F39" i="4"/>
  <c r="F68" i="4"/>
  <c r="F23" i="4"/>
  <c r="F47" i="4"/>
  <c r="F78" i="4"/>
  <c r="F18" i="4"/>
  <c r="F24" i="4"/>
  <c r="F28" i="4"/>
  <c r="F35" i="4"/>
  <c r="F40" i="4"/>
  <c r="F48" i="4"/>
  <c r="F55" i="4"/>
  <c r="F64" i="4"/>
  <c r="F71" i="4"/>
  <c r="F79" i="4"/>
  <c r="F13" i="4"/>
  <c r="F25" i="4"/>
  <c r="F30" i="4"/>
  <c r="F42" i="4"/>
  <c r="F51" i="4"/>
  <c r="F56" i="4"/>
  <c r="F66" i="4"/>
  <c r="F72" i="4"/>
  <c r="F21" i="4"/>
  <c r="F36" i="4"/>
  <c r="F81" i="4"/>
  <c r="F16" i="4"/>
  <c r="F22" i="4"/>
  <c r="F26" i="4"/>
  <c r="F32" i="4"/>
  <c r="F38" i="4"/>
  <c r="F46" i="4"/>
  <c r="F53" i="4"/>
  <c r="F62" i="4"/>
  <c r="F67" i="4"/>
  <c r="F73" i="4"/>
</calcChain>
</file>

<file path=xl/sharedStrings.xml><?xml version="1.0" encoding="utf-8"?>
<sst xmlns="http://schemas.openxmlformats.org/spreadsheetml/2006/main" count="126" uniqueCount="99">
  <si>
    <t>Buildings, Units, Structure Type and Value</t>
  </si>
  <si>
    <t>TOTAL NEW AUTHORIZED HOUSING</t>
  </si>
  <si>
    <t xml:space="preserve">SINGLE FAMILY HOUSING </t>
  </si>
  <si>
    <t>MULTI FAMILY HOUSING</t>
  </si>
  <si>
    <t xml:space="preserve">Construction </t>
  </si>
  <si>
    <t>Percent</t>
  </si>
  <si>
    <t>Average</t>
  </si>
  <si>
    <t>ALL BUILDINGS</t>
  </si>
  <si>
    <t>2 UNIT BUILDINGS</t>
  </si>
  <si>
    <t>3-4 UNIT BUILDINGS</t>
  </si>
  <si>
    <t xml:space="preserve">5+ UNIT BUILDINGS </t>
  </si>
  <si>
    <t xml:space="preserve">Total </t>
  </si>
  <si>
    <t>Units as Percent</t>
  </si>
  <si>
    <t>Value</t>
  </si>
  <si>
    <t>of Total</t>
  </si>
  <si>
    <t>Buildings</t>
  </si>
  <si>
    <t>Units</t>
  </si>
  <si>
    <t>of State</t>
  </si>
  <si>
    <t xml:space="preserve">Rank </t>
  </si>
  <si>
    <t xml:space="preserve">of Multi - </t>
  </si>
  <si>
    <t>Family Units</t>
  </si>
  <si>
    <t>MARYLAND</t>
  </si>
  <si>
    <t>Cumberland</t>
  </si>
  <si>
    <t>Frostburg</t>
  </si>
  <si>
    <t>Annapolis</t>
  </si>
  <si>
    <t>Cambridge</t>
  </si>
  <si>
    <t>Frederick</t>
  </si>
  <si>
    <t>Aberdeen</t>
  </si>
  <si>
    <t>Havre de Grace</t>
  </si>
  <si>
    <t>Gaithersburg</t>
  </si>
  <si>
    <t>Rockville</t>
  </si>
  <si>
    <t>Laurel</t>
  </si>
  <si>
    <t>Crisfield</t>
  </si>
  <si>
    <t>Hagerstown</t>
  </si>
  <si>
    <t>Fruitland</t>
  </si>
  <si>
    <t>Salisbury</t>
  </si>
  <si>
    <t>Pocomoke City</t>
  </si>
  <si>
    <t>Places</t>
  </si>
  <si>
    <t>of Places</t>
  </si>
  <si>
    <t>Baltimore City</t>
  </si>
  <si>
    <t xml:space="preserve">Barton </t>
  </si>
  <si>
    <t xml:space="preserve">Berlin </t>
  </si>
  <si>
    <t xml:space="preserve">Betterton </t>
  </si>
  <si>
    <t xml:space="preserve">Boonsboro </t>
  </si>
  <si>
    <t>Chestertown</t>
  </si>
  <si>
    <t xml:space="preserve">Church Hill </t>
  </si>
  <si>
    <t xml:space="preserve">Clear Spring </t>
  </si>
  <si>
    <t xml:space="preserve">Delmar </t>
  </si>
  <si>
    <t xml:space="preserve">Denton </t>
  </si>
  <si>
    <t xml:space="preserve">East New Market </t>
  </si>
  <si>
    <t xml:space="preserve">Easton </t>
  </si>
  <si>
    <t xml:space="preserve">Federalsburg </t>
  </si>
  <si>
    <t xml:space="preserve">Galena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</si>
  <si>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</si>
  <si>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</si>
  <si>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</si>
  <si>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</si>
  <si>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Hurlock </t>
  </si>
  <si>
    <t xml:space="preserve">Indian Head </t>
  </si>
  <si>
    <t xml:space="preserve">Keedysville </t>
  </si>
  <si>
    <t xml:space="preserve">La Plata </t>
  </si>
  <si>
    <t>Leonardtown</t>
  </si>
  <si>
    <t xml:space="preserve">Lonaconing </t>
  </si>
  <si>
    <t xml:space="preserve">Luke </t>
  </si>
  <si>
    <t xml:space="preserve">Midland </t>
  </si>
  <si>
    <t xml:space="preserve">Millington </t>
  </si>
  <si>
    <t xml:space="preserve">Ocean City </t>
  </si>
  <si>
    <t xml:space="preserve">Oxford </t>
  </si>
  <si>
    <t xml:space="preserve">Preston </t>
  </si>
  <si>
    <t xml:space="preserve">Princess Anne </t>
  </si>
  <si>
    <t xml:space="preserve">Queen Anne </t>
  </si>
  <si>
    <t xml:space="preserve">Ridgely </t>
  </si>
  <si>
    <t xml:space="preserve">Sharpsburg </t>
  </si>
  <si>
    <t xml:space="preserve">Smithsburg </t>
  </si>
  <si>
    <t xml:space="preserve">Snow Hill </t>
  </si>
  <si>
    <t xml:space="preserve">St. Michaels </t>
  </si>
  <si>
    <t xml:space="preserve">Sudlersville </t>
  </si>
  <si>
    <t xml:space="preserve">Templeville </t>
  </si>
  <si>
    <t xml:space="preserve">Trappe </t>
  </si>
  <si>
    <t xml:space="preserve">Vienna </t>
  </si>
  <si>
    <t xml:space="preserve">Westernport </t>
  </si>
  <si>
    <t xml:space="preserve">Willards </t>
  </si>
  <si>
    <t xml:space="preserve">Williamsport </t>
  </si>
  <si>
    <t xml:space="preserve">Marydel </t>
  </si>
  <si>
    <t xml:space="preserve">Elkton </t>
  </si>
  <si>
    <t xml:space="preserve">Secretary </t>
  </si>
  <si>
    <t xml:space="preserve">Bel Air </t>
  </si>
  <si>
    <t xml:space="preserve">Rock Hall </t>
  </si>
  <si>
    <t xml:space="preserve">Barclay </t>
  </si>
  <si>
    <t xml:space="preserve">Centreville </t>
  </si>
  <si>
    <t xml:space="preserve">Hancock </t>
  </si>
  <si>
    <t>Queenstown</t>
  </si>
  <si>
    <t>Funkstown</t>
  </si>
  <si>
    <t>Sharptown</t>
  </si>
  <si>
    <t xml:space="preserve">Rising Sun </t>
  </si>
  <si>
    <t>Table 1B.  MARYLAND PERMIT ISSUING PLACES NEW HOUSING UNITS AUTHORIZED FOR CONSTRUCTION BY BUILDING PERMITS:  2015</t>
  </si>
  <si>
    <t>Permit Issuing Places</t>
  </si>
  <si>
    <t>SOURCE:  U. S. Bureau of the Census.  Manufacturing and Construction Statistics Division. Residential Construction Branch</t>
  </si>
  <si>
    <t>Prepared by Maryland Department of Planning.  Planning Services Division.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</si>
</sst>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" fontId="1" fillId="0" borderId="0"/>
    <xf numFmtId="0" fontId="2" fillId="0" borderId="0"/>
    <xf numFmtId="9" fontId="2" fillId="0" borderId="0" applyFont="0" applyFill="0" applyBorder="0" applyAlignment="0" applyProtection="0"/>
  </cellStyleXfs>
  <cellXfs count="148">
    <xf numFmtId="0" fontId="0" fillId="0" borderId="0" xfId="0"/>
    <xf numFmtId="41" fontId="0" fillId="0" borderId="5" xfId="0" applyNumberFormat="1" applyBorder="1"/>
    <xf numFmtId="41" fontId="0" fillId="0" borderId="0" xfId="0" applyNumberFormat="1"/>
    <xf numFmtId="42" fontId="0" fillId="0" borderId="5" xfId="0" applyNumberFormat="1" applyBorder="1"/>
    <xf numFmtId="41" fontId="0" fillId="0" borderId="30" xfId="0" applyNumberFormat="1" applyBorder="1"/>
    <xf numFmtId="0" fontId="0" fillId="0" borderId="0" xfId="0" applyFont="1"/>
    <xf numFmtId="41" fontId="4" fillId="0" borderId="0" xfId="0" applyNumberFormat="1" applyFont="1"/>
    <xf numFmtId="42" fontId="0" fillId="0" borderId="32" xfId="0" applyNumberFormat="1" applyBorder="1"/>
    <xf numFmtId="42" fontId="0" fillId="0" borderId="5" xfId="0" applyNumberFormat="1" applyFont="1" applyBorder="1"/>
    <xf numFmtId="0" fontId="3" fillId="0" borderId="0" xfId="0" applyFont="1"/>
    <xf numFmtId="0" fontId="4" fillId="0" borderId="0" xfId="0" applyFont="1"/>
    <xf numFmtId="41" fontId="5" fillId="0" borderId="0" xfId="0" applyNumberFormat="1" applyFont="1" applyBorder="1"/>
    <xf numFmtId="41" fontId="0" fillId="0" borderId="0" xfId="0" applyNumberFormat="1" applyFont="1" applyBorder="1"/>
    <xf numFmtId="42" fontId="0" fillId="0" borderId="0" xfId="0" applyNumberFormat="1" applyFont="1"/>
    <xf numFmtId="41" fontId="0" fillId="0" borderId="0" xfId="0" applyNumberFormat="1" applyFont="1"/>
    <xf numFmtId="41" fontId="0" fillId="0" borderId="20" xfId="0" applyNumberFormat="1" applyFont="1" applyBorder="1"/>
    <xf numFmtId="42" fontId="0" fillId="0" borderId="20" xfId="0" applyNumberFormat="1" applyFont="1" applyBorder="1"/>
    <xf numFmtId="42" fontId="0" fillId="0" borderId="31" xfId="0" applyNumberFormat="1" applyFont="1" applyBorder="1"/>
    <xf numFmtId="41" fontId="0" fillId="0" borderId="10" xfId="0" applyNumberFormat="1" applyFont="1" applyBorder="1"/>
    <xf numFmtId="42" fontId="0" fillId="0" borderId="10" xfId="0" applyNumberFormat="1" applyFont="1" applyBorder="1"/>
    <xf numFmtId="1" fontId="0" fillId="0" borderId="11" xfId="0" applyNumberFormat="1" applyFont="1" applyBorder="1" applyAlignment="1">
      <alignment horizontal="center"/>
    </xf>
    <xf numFmtId="42" fontId="0" fillId="0" borderId="36" xfId="0" applyNumberFormat="1" applyFont="1" applyBorder="1"/>
    <xf numFmtId="1" fontId="0" fillId="0" borderId="0" xfId="0" applyNumberFormat="1" applyFont="1" applyAlignment="1">
      <alignment horizontal="center"/>
    </xf>
    <xf numFmtId="42" fontId="6" fillId="0" borderId="0" xfId="0" applyNumberFormat="1" applyFont="1" applyBorder="1"/>
    <xf numFmtId="41" fontId="5" fillId="0" borderId="4" xfId="0" applyNumberFormat="1" applyFont="1" applyBorder="1"/>
    <xf numFmtId="41" fontId="5" fillId="0" borderId="0" xfId="0" applyNumberFormat="1" applyFont="1" applyBorder="1" applyAlignment="1">
      <alignment horizontal="centerContinuous"/>
    </xf>
    <xf numFmtId="42" fontId="5" fillId="0" borderId="0" xfId="0" applyNumberFormat="1" applyFont="1" applyBorder="1" applyAlignment="1">
      <alignment horizontal="centerContinuous"/>
    </xf>
    <xf numFmtId="41" fontId="5" fillId="0" borderId="22" xfId="0" applyNumberFormat="1" applyFont="1" applyBorder="1" applyAlignment="1">
      <alignment horizontal="centerContinuous"/>
    </xf>
    <xf numFmtId="41" fontId="5" fillId="0" borderId="15" xfId="0" applyNumberFormat="1" applyFont="1" applyBorder="1" applyAlignment="1">
      <alignment horizontal="centerContinuous"/>
    </xf>
    <xf numFmtId="42" fontId="5" fillId="0" borderId="15" xfId="0" applyNumberFormat="1" applyFont="1" applyBorder="1" applyAlignment="1">
      <alignment horizontal="centerContinuous"/>
    </xf>
    <xf numFmtId="41" fontId="5" fillId="0" borderId="15" xfId="1" applyNumberFormat="1" applyFont="1" applyBorder="1" applyAlignment="1">
      <alignment horizontal="centerContinuous"/>
    </xf>
    <xf numFmtId="42" fontId="5" fillId="0" borderId="16" xfId="0" applyNumberFormat="1" applyFont="1" applyBorder="1" applyAlignment="1">
      <alignment horizontal="centerContinuous"/>
    </xf>
    <xf numFmtId="41" fontId="5" fillId="0" borderId="29" xfId="0" applyNumberFormat="1" applyFont="1" applyBorder="1" applyAlignment="1">
      <alignment horizontal="center"/>
    </xf>
    <xf numFmtId="41" fontId="5" fillId="0" borderId="20" xfId="0" applyNumberFormat="1" applyFont="1" applyBorder="1" applyAlignment="1">
      <alignment horizontal="centerContinuous"/>
    </xf>
    <xf numFmtId="41" fontId="5" fillId="0" borderId="23" xfId="0" applyNumberFormat="1" applyFont="1" applyBorder="1" applyAlignment="1">
      <alignment horizontal="centerContinuous"/>
    </xf>
    <xf numFmtId="42" fontId="5" fillId="0" borderId="20" xfId="0" applyNumberFormat="1" applyFont="1" applyBorder="1"/>
    <xf numFmtId="41" fontId="5" fillId="0" borderId="24" xfId="0" applyNumberFormat="1" applyFont="1" applyBorder="1"/>
    <xf numFmtId="42" fontId="5" fillId="0" borderId="20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41" fontId="5" fillId="0" borderId="23" xfId="1" applyNumberFormat="1" applyFont="1" applyBorder="1" applyAlignment="1">
      <alignment horizontal="centerContinuous"/>
    </xf>
    <xf numFmtId="42" fontId="5" fillId="0" borderId="23" xfId="0" applyNumberFormat="1" applyFont="1" applyBorder="1" applyAlignment="1">
      <alignment horizontal="centerContinuous"/>
    </xf>
    <xf numFmtId="41" fontId="5" fillId="0" borderId="25" xfId="1" applyNumberFormat="1" applyFont="1" applyBorder="1" applyAlignment="1">
      <alignment horizontal="centerContinuous"/>
    </xf>
    <xf numFmtId="41" fontId="5" fillId="0" borderId="26" xfId="1" applyNumberFormat="1" applyFont="1" applyBorder="1" applyAlignment="1">
      <alignment horizontal="centerContinuous"/>
    </xf>
    <xf numFmtId="42" fontId="5" fillId="0" borderId="27" xfId="1" applyNumberFormat="1" applyFont="1" applyBorder="1" applyAlignment="1">
      <alignment horizontal="centerContinuous"/>
    </xf>
    <xf numFmtId="42" fontId="5" fillId="0" borderId="27" xfId="0" applyNumberFormat="1" applyFont="1" applyBorder="1" applyAlignment="1">
      <alignment horizontal="centerContinuous"/>
    </xf>
    <xf numFmtId="42" fontId="5" fillId="0" borderId="28" xfId="1" applyNumberFormat="1" applyFont="1" applyBorder="1" applyAlignment="1">
      <alignment horizontal="centerContinuous"/>
    </xf>
    <xf numFmtId="41" fontId="5" fillId="0" borderId="5" xfId="0" applyNumberFormat="1" applyFont="1" applyBorder="1"/>
    <xf numFmtId="41" fontId="5" fillId="0" borderId="5" xfId="0" applyNumberFormat="1" applyFont="1" applyBorder="1" applyAlignment="1">
      <alignment horizontal="center"/>
    </xf>
    <xf numFmtId="42" fontId="5" fillId="0" borderId="5" xfId="0" applyNumberFormat="1" applyFont="1" applyBorder="1" applyAlignment="1">
      <alignment horizontal="center"/>
    </xf>
    <xf numFmtId="41" fontId="5" fillId="0" borderId="3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41" fontId="5" fillId="0" borderId="24" xfId="1" applyNumberFormat="1" applyFont="1" applyBorder="1" applyAlignment="1">
      <alignment horizontal="centerContinuous"/>
    </xf>
    <xf numFmtId="41" fontId="5" fillId="0" borderId="20" xfId="1" applyNumberFormat="1" applyFont="1" applyBorder="1" applyAlignment="1">
      <alignment horizontal="centerContinuous"/>
    </xf>
    <xf numFmtId="42" fontId="5" fillId="0" borderId="20" xfId="1" applyNumberFormat="1" applyFont="1" applyBorder="1" applyAlignment="1">
      <alignment horizontal="centerContinuous"/>
    </xf>
    <xf numFmtId="42" fontId="5" fillId="0" borderId="31" xfId="1" applyNumberFormat="1" applyFont="1" applyBorder="1" applyAlignment="1">
      <alignment horizontal="centerContinuous"/>
    </xf>
    <xf numFmtId="41" fontId="5" fillId="0" borderId="30" xfId="1" applyNumberFormat="1" applyFont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2" fontId="5" fillId="0" borderId="5" xfId="1" applyNumberFormat="1" applyFont="1" applyBorder="1" applyAlignment="1">
      <alignment horizontal="center"/>
    </xf>
    <xf numFmtId="42" fontId="5" fillId="0" borderId="32" xfId="1" applyNumberFormat="1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5" fillId="0" borderId="0" xfId="0" applyFont="1"/>
    <xf numFmtId="41" fontId="6" fillId="0" borderId="0" xfId="0" applyNumberFormat="1" applyFont="1" applyBorder="1"/>
    <xf numFmtId="10" fontId="6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10" fontId="0" fillId="0" borderId="0" xfId="0" applyNumberFormat="1" applyFont="1"/>
    <xf numFmtId="10" fontId="8" fillId="0" borderId="0" xfId="0" applyNumberFormat="1" applyFont="1" applyBorder="1"/>
    <xf numFmtId="41" fontId="5" fillId="0" borderId="7" xfId="1" applyNumberFormat="1" applyFont="1" applyBorder="1" applyAlignment="1">
      <alignment horizontal="center"/>
    </xf>
    <xf numFmtId="42" fontId="0" fillId="0" borderId="0" xfId="0" applyNumberFormat="1"/>
    <xf numFmtId="0" fontId="9" fillId="0" borderId="0" xfId="0" applyFont="1"/>
    <xf numFmtId="10" fontId="10" fillId="0" borderId="0" xfId="0" applyNumberFormat="1" applyFont="1"/>
    <xf numFmtId="10" fontId="10" fillId="0" borderId="5" xfId="0" applyNumberFormat="1" applyFont="1" applyBorder="1"/>
    <xf numFmtId="0" fontId="3" fillId="0" borderId="29" xfId="0" applyFont="1" applyBorder="1"/>
    <xf numFmtId="41" fontId="3" fillId="0" borderId="0" xfId="0" applyNumberFormat="1" applyFont="1"/>
    <xf numFmtId="41" fontId="3" fillId="0" borderId="0" xfId="0" applyNumberFormat="1" applyFont="1" applyBorder="1"/>
    <xf numFmtId="41" fontId="10" fillId="0" borderId="20" xfId="0" applyNumberFormat="1" applyFont="1" applyBorder="1"/>
    <xf numFmtId="41" fontId="10" fillId="0" borderId="10" xfId="0" applyNumberFormat="1" applyFont="1" applyBorder="1"/>
    <xf numFmtId="0" fontId="0" fillId="0" borderId="6" xfId="0" applyNumberFormat="1" applyFont="1" applyBorder="1" applyAlignment="1">
      <alignment horizontal="center"/>
    </xf>
    <xf numFmtId="0" fontId="3" fillId="0" borderId="4" xfId="0" applyFont="1" applyBorder="1"/>
    <xf numFmtId="41" fontId="7" fillId="0" borderId="0" xfId="0" applyNumberFormat="1" applyFont="1" applyBorder="1" applyAlignment="1">
      <alignment horizontal="centerContinuous"/>
    </xf>
    <xf numFmtId="41" fontId="7" fillId="0" borderId="23" xfId="0" applyNumberFormat="1" applyFont="1" applyBorder="1" applyAlignment="1">
      <alignment horizontal="centerContinuous"/>
    </xf>
    <xf numFmtId="41" fontId="7" fillId="0" borderId="15" xfId="0" applyNumberFormat="1" applyFont="1" applyBorder="1" applyAlignment="1">
      <alignment horizontal="centerContinuous"/>
    </xf>
    <xf numFmtId="0" fontId="2" fillId="0" borderId="0" xfId="0" applyFont="1"/>
    <xf numFmtId="0" fontId="10" fillId="0" borderId="0" xfId="0" applyFont="1"/>
    <xf numFmtId="0" fontId="0" fillId="0" borderId="5" xfId="0" applyBorder="1"/>
    <xf numFmtId="1" fontId="5" fillId="0" borderId="8" xfId="0" applyNumberFormat="1" applyFont="1" applyBorder="1" applyAlignment="1">
      <alignment horizontal="center"/>
    </xf>
    <xf numFmtId="41" fontId="9" fillId="0" borderId="0" xfId="0" applyNumberFormat="1" applyFont="1"/>
    <xf numFmtId="41" fontId="9" fillId="0" borderId="0" xfId="0" applyNumberFormat="1" applyFont="1" applyBorder="1"/>
    <xf numFmtId="42" fontId="9" fillId="0" borderId="0" xfId="0" applyNumberFormat="1" applyFont="1" applyBorder="1"/>
    <xf numFmtId="1" fontId="9" fillId="0" borderId="0" xfId="0" applyNumberFormat="1" applyFont="1" applyBorder="1" applyAlignment="1">
      <alignment horizontal="center"/>
    </xf>
    <xf numFmtId="42" fontId="9" fillId="0" borderId="0" xfId="0" applyNumberFormat="1" applyFont="1"/>
    <xf numFmtId="10" fontId="11" fillId="0" borderId="0" xfId="0" applyNumberFormat="1" applyFont="1"/>
    <xf numFmtId="1" fontId="9" fillId="0" borderId="0" xfId="0" applyNumberFormat="1" applyFont="1" applyAlignment="1">
      <alignment horizontal="center"/>
    </xf>
    <xf numFmtId="10" fontId="9" fillId="0" borderId="0" xfId="0" applyNumberFormat="1" applyFont="1"/>
    <xf numFmtId="0" fontId="9" fillId="0" borderId="0" xfId="0" applyFont="1" applyBorder="1"/>
    <xf numFmtId="10" fontId="11" fillId="0" borderId="0" xfId="0" applyNumberFormat="1" applyFont="1" applyBorder="1"/>
    <xf numFmtId="10" fontId="9" fillId="0" borderId="0" xfId="0" applyNumberFormat="1" applyFont="1" applyBorder="1"/>
    <xf numFmtId="41" fontId="4" fillId="0" borderId="12" xfId="0" applyNumberFormat="1" applyFont="1" applyBorder="1"/>
    <xf numFmtId="41" fontId="4" fillId="0" borderId="7" xfId="0" applyNumberFormat="1" applyFont="1" applyBorder="1"/>
    <xf numFmtId="42" fontId="5" fillId="0" borderId="12" xfId="0" applyNumberFormat="1" applyFont="1" applyBorder="1"/>
    <xf numFmtId="42" fontId="5" fillId="0" borderId="7" xfId="0" applyNumberFormat="1" applyFont="1" applyBorder="1"/>
    <xf numFmtId="41" fontId="3" fillId="0" borderId="12" xfId="0" applyNumberFormat="1" applyFont="1" applyBorder="1"/>
    <xf numFmtId="41" fontId="5" fillId="0" borderId="12" xfId="1" applyNumberFormat="1" applyFont="1" applyBorder="1" applyAlignment="1">
      <alignment horizontal="centerContinuous"/>
    </xf>
    <xf numFmtId="42" fontId="5" fillId="0" borderId="12" xfId="1" applyNumberFormat="1" applyFont="1" applyBorder="1" applyAlignment="1">
      <alignment horizontal="centerContinuous"/>
    </xf>
    <xf numFmtId="41" fontId="3" fillId="0" borderId="34" xfId="1" applyNumberFormat="1" applyFont="1" applyBorder="1" applyAlignment="1">
      <alignment horizontal="center"/>
    </xf>
    <xf numFmtId="42" fontId="5" fillId="0" borderId="7" xfId="1" applyNumberFormat="1" applyFont="1" applyBorder="1" applyAlignment="1">
      <alignment horizontal="center"/>
    </xf>
    <xf numFmtId="41" fontId="3" fillId="0" borderId="1" xfId="0" applyNumberFormat="1" applyFont="1" applyBorder="1"/>
    <xf numFmtId="42" fontId="3" fillId="0" borderId="12" xfId="0" applyNumberFormat="1" applyFont="1" applyBorder="1"/>
    <xf numFmtId="41" fontId="3" fillId="0" borderId="21" xfId="0" applyNumberFormat="1" applyFont="1" applyBorder="1"/>
    <xf numFmtId="1" fontId="5" fillId="0" borderId="2" xfId="0" applyNumberFormat="1" applyFont="1" applyBorder="1" applyAlignment="1">
      <alignment horizontal="center"/>
    </xf>
    <xf numFmtId="41" fontId="3" fillId="0" borderId="12" xfId="0" applyNumberFormat="1" applyFont="1" applyBorder="1" applyAlignment="1">
      <alignment horizontal="centerContinuous"/>
    </xf>
    <xf numFmtId="41" fontId="7" fillId="0" borderId="12" xfId="1" applyNumberFormat="1" applyFont="1" applyBorder="1" applyAlignment="1">
      <alignment horizontal="centerContinuous"/>
    </xf>
    <xf numFmtId="42" fontId="5" fillId="0" borderId="3" xfId="1" applyNumberFormat="1" applyFont="1" applyBorder="1" applyAlignment="1">
      <alignment horizontal="centerContinuous"/>
    </xf>
    <xf numFmtId="1" fontId="5" fillId="0" borderId="18" xfId="0" applyNumberFormat="1" applyFont="1" applyBorder="1" applyAlignment="1">
      <alignment horizontal="center"/>
    </xf>
    <xf numFmtId="41" fontId="3" fillId="0" borderId="33" xfId="0" applyNumberFormat="1" applyFont="1" applyBorder="1"/>
    <xf numFmtId="41" fontId="3" fillId="0" borderId="7" xfId="0" applyNumberFormat="1" applyFont="1" applyBorder="1"/>
    <xf numFmtId="42" fontId="3" fillId="0" borderId="7" xfId="0" applyNumberFormat="1" applyFont="1" applyBorder="1"/>
    <xf numFmtId="41" fontId="3" fillId="0" borderId="34" xfId="0" applyNumberFormat="1" applyFont="1" applyBorder="1"/>
    <xf numFmtId="41" fontId="3" fillId="0" borderId="7" xfId="1" applyNumberFormat="1" applyFont="1" applyBorder="1" applyAlignment="1">
      <alignment horizontal="center"/>
    </xf>
    <xf numFmtId="42" fontId="5" fillId="0" borderId="37" xfId="1" applyNumberFormat="1" applyFont="1" applyBorder="1" applyAlignment="1">
      <alignment horizontal="center"/>
    </xf>
    <xf numFmtId="2" fontId="9" fillId="0" borderId="0" xfId="0" applyNumberFormat="1" applyFont="1" applyBorder="1"/>
    <xf numFmtId="0" fontId="3" fillId="0" borderId="29" xfId="0" applyFont="1" applyBorder="1" applyAlignment="1">
      <alignment horizontal="center"/>
    </xf>
    <xf numFmtId="0" fontId="2" fillId="0" borderId="10" xfId="0" applyFont="1" applyBorder="1"/>
    <xf numFmtId="0" fontId="5" fillId="0" borderId="12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41" fontId="7" fillId="0" borderId="20" xfId="0" applyNumberFormat="1" applyFont="1" applyBorder="1" applyAlignment="1">
      <alignment horizontal="center"/>
    </xf>
    <xf numFmtId="41" fontId="7" fillId="0" borderId="5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41" fontId="0" fillId="0" borderId="35" xfId="0" applyNumberFormat="1" applyFont="1" applyBorder="1"/>
    <xf numFmtId="0" fontId="0" fillId="0" borderId="6" xfId="0" applyNumberFormat="1" applyBorder="1" applyAlignment="1">
      <alignment horizontal="center"/>
    </xf>
    <xf numFmtId="0" fontId="0" fillId="0" borderId="6" xfId="0" applyBorder="1"/>
    <xf numFmtId="41" fontId="0" fillId="0" borderId="24" xfId="0" applyNumberFormat="1" applyFont="1" applyBorder="1"/>
    <xf numFmtId="10" fontId="10" fillId="0" borderId="5" xfId="3" applyNumberFormat="1" applyFont="1" applyBorder="1"/>
    <xf numFmtId="42" fontId="0" fillId="0" borderId="30" xfId="0" applyNumberFormat="1" applyBorder="1"/>
    <xf numFmtId="0" fontId="0" fillId="0" borderId="13" xfId="0" applyNumberFormat="1" applyBorder="1" applyAlignment="1">
      <alignment horizontal="center"/>
    </xf>
    <xf numFmtId="41" fontId="0" fillId="0" borderId="6" xfId="0" applyNumberFormat="1" applyBorder="1"/>
    <xf numFmtId="0" fontId="0" fillId="0" borderId="17" xfId="0" applyNumberFormat="1" applyFont="1" applyBorder="1" applyAlignment="1">
      <alignment horizontal="center"/>
    </xf>
    <xf numFmtId="10" fontId="0" fillId="0" borderId="5" xfId="3" applyNumberFormat="1" applyFont="1" applyBorder="1"/>
    <xf numFmtId="41" fontId="0" fillId="0" borderId="38" xfId="0" applyNumberFormat="1" applyFont="1" applyBorder="1"/>
    <xf numFmtId="41" fontId="3" fillId="0" borderId="39" xfId="0" applyNumberFormat="1" applyFont="1" applyBorder="1"/>
    <xf numFmtId="0" fontId="3" fillId="0" borderId="9" xfId="0" applyFont="1" applyBorder="1"/>
    <xf numFmtId="1" fontId="0" fillId="0" borderId="19" xfId="0" applyNumberFormat="1" applyFont="1" applyBorder="1" applyAlignment="1">
      <alignment horizontal="center"/>
    </xf>
    <xf numFmtId="41" fontId="0" fillId="0" borderId="13" xfId="0" applyNumberFormat="1" applyBorder="1"/>
  </cellXfs>
  <cellStyles count="4">
    <cellStyle name="Comma0" xfId="1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5"/>
  <sheetViews>
    <sheetView tabSelected="1" workbookViewId="0"/>
  </sheetViews>
  <sheetFormatPr defaultRowHeight="15" x14ac:dyDescent="0.25"/>
  <cols>
    <col min="1" max="1" width="9.140625" style="5"/>
    <col min="2" max="2" width="23.140625" style="9" customWidth="1"/>
    <col min="3" max="3" width="12" style="14" customWidth="1"/>
    <col min="4" max="4" width="9.140625" style="14" customWidth="1"/>
    <col min="5" max="5" width="8.85546875" style="70" customWidth="1"/>
    <col min="6" max="6" width="10.28515625" style="70" customWidth="1"/>
    <col min="7" max="7" width="16.28515625" style="13" customWidth="1"/>
    <col min="8" max="8" width="14.85546875" style="22" customWidth="1"/>
    <col min="9" max="9" width="7.7109375" style="14" customWidth="1"/>
    <col min="10" max="10" width="9.140625" style="70" customWidth="1"/>
    <col min="11" max="12" width="16.28515625" style="13" customWidth="1"/>
    <col min="13" max="13" width="9.42578125" style="22" customWidth="1"/>
    <col min="14" max="14" width="12" style="14" customWidth="1"/>
    <col min="15" max="15" width="7.7109375" style="14" customWidth="1"/>
    <col min="16" max="16" width="9.7109375" style="70" customWidth="1"/>
    <col min="17" max="17" width="14.28515625" style="13" customWidth="1"/>
    <col min="18" max="18" width="12" style="14" customWidth="1"/>
    <col min="19" max="19" width="7.7109375" style="14" customWidth="1"/>
    <col min="20" max="20" width="14" style="13" customWidth="1"/>
    <col min="21" max="21" width="12" style="14" customWidth="1"/>
    <col min="22" max="22" width="7.7109375" style="14" customWidth="1"/>
    <col min="23" max="23" width="11.5703125" style="13" customWidth="1"/>
    <col min="24" max="24" width="12" style="14" customWidth="1"/>
    <col min="25" max="25" width="7.7109375" style="14" customWidth="1"/>
    <col min="26" max="26" width="13.28515625" style="65" customWidth="1"/>
    <col min="27" max="27" width="14.28515625" style="13" customWidth="1"/>
    <col min="28" max="16384" width="9.140625" style="5"/>
  </cols>
  <sheetData>
    <row r="1" spans="1:29" s="69" customFormat="1" x14ac:dyDescent="0.25">
      <c r="B1" s="59" t="s">
        <v>95</v>
      </c>
      <c r="C1" s="86"/>
      <c r="D1" s="86"/>
      <c r="E1" s="91"/>
      <c r="F1" s="91"/>
      <c r="G1" s="90"/>
      <c r="H1" s="92"/>
      <c r="I1" s="86"/>
      <c r="J1" s="91"/>
      <c r="K1" s="90"/>
      <c r="L1" s="90"/>
      <c r="M1" s="92"/>
      <c r="N1" s="86"/>
      <c r="O1" s="86"/>
      <c r="P1" s="91"/>
      <c r="Q1" s="90"/>
      <c r="R1" s="86"/>
      <c r="S1" s="86"/>
      <c r="T1" s="90"/>
      <c r="U1" s="86"/>
      <c r="V1" s="86"/>
      <c r="W1" s="90"/>
      <c r="X1" s="86"/>
      <c r="Y1" s="86"/>
      <c r="Z1" s="93"/>
      <c r="AA1" s="90"/>
    </row>
    <row r="2" spans="1:29" s="69" customFormat="1" x14ac:dyDescent="0.25">
      <c r="A2" s="94"/>
      <c r="B2" s="61" t="s">
        <v>0</v>
      </c>
      <c r="C2" s="87"/>
      <c r="D2" s="87"/>
      <c r="E2" s="95"/>
      <c r="F2" s="95"/>
      <c r="G2" s="88"/>
      <c r="H2" s="89"/>
      <c r="I2" s="87"/>
      <c r="J2" s="95"/>
      <c r="K2" s="88"/>
      <c r="L2" s="120"/>
      <c r="M2" s="74"/>
      <c r="N2" s="87"/>
      <c r="O2" s="74"/>
      <c r="P2" s="95"/>
      <c r="Q2" s="88"/>
      <c r="R2" s="87"/>
      <c r="S2" s="87"/>
      <c r="T2" s="88"/>
      <c r="U2" s="87"/>
      <c r="V2" s="87"/>
      <c r="W2" s="88"/>
      <c r="X2" s="87"/>
      <c r="Y2" s="87"/>
      <c r="Z2" s="96"/>
      <c r="AA2" s="88"/>
      <c r="AB2" s="94"/>
      <c r="AC2" s="94"/>
    </row>
    <row r="3" spans="1:29" ht="15.75" thickBot="1" x14ac:dyDescent="0.3">
      <c r="A3" s="60"/>
      <c r="B3" s="59"/>
      <c r="C3" s="62"/>
      <c r="D3" s="62"/>
      <c r="E3" s="66"/>
      <c r="F3" s="66"/>
      <c r="G3" s="23"/>
      <c r="H3" s="64"/>
      <c r="I3" s="62"/>
      <c r="J3" s="66"/>
      <c r="K3" s="23"/>
      <c r="L3" s="23"/>
      <c r="M3" s="64"/>
      <c r="N3" s="62"/>
      <c r="O3" s="62"/>
      <c r="P3" s="66"/>
      <c r="Q3" s="23"/>
      <c r="R3" s="62"/>
      <c r="S3" s="62"/>
      <c r="T3" s="23"/>
      <c r="U3" s="62"/>
      <c r="V3" s="62"/>
      <c r="W3" s="23"/>
      <c r="X3" s="62"/>
      <c r="Y3" s="62"/>
      <c r="Z3" s="63"/>
      <c r="AA3" s="23"/>
      <c r="AB3" s="60"/>
      <c r="AC3" s="60"/>
    </row>
    <row r="4" spans="1:29" ht="15.75" thickTop="1" x14ac:dyDescent="0.25">
      <c r="A4" s="73"/>
      <c r="B4" s="106"/>
      <c r="C4" s="101"/>
      <c r="D4" s="101"/>
      <c r="E4" s="97"/>
      <c r="F4" s="97"/>
      <c r="G4" s="107"/>
      <c r="H4" s="123"/>
      <c r="I4" s="108"/>
      <c r="J4" s="97"/>
      <c r="K4" s="107"/>
      <c r="L4" s="99"/>
      <c r="M4" s="109"/>
      <c r="N4" s="101"/>
      <c r="O4" s="102"/>
      <c r="P4" s="111"/>
      <c r="Q4" s="107"/>
      <c r="R4" s="101"/>
      <c r="S4" s="101"/>
      <c r="T4" s="107"/>
      <c r="U4" s="102"/>
      <c r="V4" s="102"/>
      <c r="W4" s="103"/>
      <c r="X4" s="110"/>
      <c r="Y4" s="102"/>
      <c r="Z4" s="111"/>
      <c r="AA4" s="112"/>
      <c r="AB4" s="74"/>
      <c r="AC4" s="74"/>
    </row>
    <row r="5" spans="1:29" x14ac:dyDescent="0.25">
      <c r="A5" s="73"/>
      <c r="B5" s="24"/>
      <c r="C5" s="25" t="s">
        <v>1</v>
      </c>
      <c r="D5" s="25"/>
      <c r="E5" s="79"/>
      <c r="F5" s="79"/>
      <c r="G5" s="26"/>
      <c r="H5" s="124"/>
      <c r="I5" s="27" t="s">
        <v>2</v>
      </c>
      <c r="J5" s="81"/>
      <c r="K5" s="29"/>
      <c r="L5" s="29"/>
      <c r="M5" s="113"/>
      <c r="N5" s="30" t="s">
        <v>3</v>
      </c>
      <c r="O5" s="28"/>
      <c r="P5" s="81"/>
      <c r="Q5" s="29"/>
      <c r="R5" s="28"/>
      <c r="S5" s="28"/>
      <c r="T5" s="29"/>
      <c r="U5" s="28"/>
      <c r="V5" s="28"/>
      <c r="W5" s="29"/>
      <c r="X5" s="28"/>
      <c r="Y5" s="28"/>
      <c r="Z5" s="81"/>
      <c r="AA5" s="31"/>
      <c r="AB5" s="11"/>
      <c r="AC5" s="11"/>
    </row>
    <row r="6" spans="1:29" x14ac:dyDescent="0.25">
      <c r="A6" s="73"/>
      <c r="B6" s="32"/>
      <c r="C6" s="33"/>
      <c r="D6" s="33"/>
      <c r="E6" s="80"/>
      <c r="F6" s="80"/>
      <c r="G6" s="35"/>
      <c r="H6" s="125" t="s">
        <v>4</v>
      </c>
      <c r="I6" s="36"/>
      <c r="J6" s="130" t="s">
        <v>5</v>
      </c>
      <c r="K6" s="35"/>
      <c r="L6" s="37" t="s">
        <v>6</v>
      </c>
      <c r="M6" s="38" t="s">
        <v>6</v>
      </c>
      <c r="N6" s="39" t="s">
        <v>7</v>
      </c>
      <c r="O6" s="34"/>
      <c r="P6" s="80"/>
      <c r="Q6" s="40"/>
      <c r="R6" s="41" t="s">
        <v>8</v>
      </c>
      <c r="S6" s="42"/>
      <c r="T6" s="43"/>
      <c r="U6" s="41" t="s">
        <v>9</v>
      </c>
      <c r="V6" s="42"/>
      <c r="W6" s="44"/>
      <c r="X6" s="39" t="s">
        <v>10</v>
      </c>
      <c r="Y6" s="34"/>
      <c r="Z6" s="80"/>
      <c r="AA6" s="45"/>
      <c r="AB6" s="11"/>
      <c r="AC6" s="11"/>
    </row>
    <row r="7" spans="1:29" x14ac:dyDescent="0.25">
      <c r="A7" s="73"/>
      <c r="B7" s="32" t="s">
        <v>37</v>
      </c>
      <c r="C7" s="46"/>
      <c r="D7" s="47" t="s">
        <v>11</v>
      </c>
      <c r="E7" s="79" t="s">
        <v>12</v>
      </c>
      <c r="F7" s="79"/>
      <c r="G7" s="48" t="s">
        <v>4</v>
      </c>
      <c r="H7" s="126" t="s">
        <v>13</v>
      </c>
      <c r="I7" s="49"/>
      <c r="J7" s="131" t="s">
        <v>14</v>
      </c>
      <c r="K7" s="48" t="s">
        <v>4</v>
      </c>
      <c r="L7" s="48" t="s">
        <v>4</v>
      </c>
      <c r="M7" s="50" t="s">
        <v>13</v>
      </c>
      <c r="N7" s="51"/>
      <c r="O7" s="52"/>
      <c r="P7" s="130" t="s">
        <v>5</v>
      </c>
      <c r="Q7" s="53"/>
      <c r="R7" s="52"/>
      <c r="S7" s="52"/>
      <c r="T7" s="53"/>
      <c r="U7" s="52"/>
      <c r="V7" s="52"/>
      <c r="W7" s="53"/>
      <c r="X7" s="52"/>
      <c r="Y7" s="52"/>
      <c r="Z7" s="130" t="s">
        <v>5</v>
      </c>
      <c r="AA7" s="54"/>
      <c r="AB7" s="11"/>
      <c r="AC7" s="11"/>
    </row>
    <row r="8" spans="1:29" x14ac:dyDescent="0.25">
      <c r="A8" s="73"/>
      <c r="B8" s="32"/>
      <c r="C8" s="47" t="s">
        <v>15</v>
      </c>
      <c r="D8" s="47" t="s">
        <v>16</v>
      </c>
      <c r="E8" s="130" t="s">
        <v>17</v>
      </c>
      <c r="F8" s="130" t="s">
        <v>38</v>
      </c>
      <c r="G8" s="48" t="s">
        <v>13</v>
      </c>
      <c r="H8" s="126" t="s">
        <v>18</v>
      </c>
      <c r="I8" s="49" t="s">
        <v>16</v>
      </c>
      <c r="J8" s="131" t="s">
        <v>16</v>
      </c>
      <c r="K8" s="48" t="s">
        <v>13</v>
      </c>
      <c r="L8" s="48" t="s">
        <v>13</v>
      </c>
      <c r="M8" s="50" t="s">
        <v>18</v>
      </c>
      <c r="N8" s="55" t="s">
        <v>15</v>
      </c>
      <c r="O8" s="56" t="s">
        <v>16</v>
      </c>
      <c r="P8" s="131" t="s">
        <v>14</v>
      </c>
      <c r="Q8" s="57" t="s">
        <v>13</v>
      </c>
      <c r="R8" s="56" t="s">
        <v>15</v>
      </c>
      <c r="S8" s="56" t="s">
        <v>16</v>
      </c>
      <c r="T8" s="57" t="s">
        <v>13</v>
      </c>
      <c r="U8" s="56" t="s">
        <v>15</v>
      </c>
      <c r="V8" s="56" t="s">
        <v>16</v>
      </c>
      <c r="W8" s="57" t="s">
        <v>13</v>
      </c>
      <c r="X8" s="56" t="s">
        <v>15</v>
      </c>
      <c r="Y8" s="56" t="s">
        <v>16</v>
      </c>
      <c r="Z8" s="131" t="s">
        <v>19</v>
      </c>
      <c r="AA8" s="58" t="s">
        <v>13</v>
      </c>
      <c r="AB8" s="11"/>
      <c r="AC8" s="11"/>
    </row>
    <row r="9" spans="1:29" x14ac:dyDescent="0.25">
      <c r="A9" s="73"/>
      <c r="B9" s="114"/>
      <c r="C9" s="115"/>
      <c r="D9" s="115"/>
      <c r="E9" s="98"/>
      <c r="F9" s="98"/>
      <c r="G9" s="116"/>
      <c r="H9" s="127"/>
      <c r="I9" s="117"/>
      <c r="J9" s="98"/>
      <c r="K9" s="116"/>
      <c r="L9" s="100"/>
      <c r="M9" s="85"/>
      <c r="N9" s="104"/>
      <c r="O9" s="67"/>
      <c r="P9" s="132" t="s">
        <v>16</v>
      </c>
      <c r="Q9" s="105"/>
      <c r="R9" s="118"/>
      <c r="S9" s="67"/>
      <c r="T9" s="105"/>
      <c r="U9" s="118"/>
      <c r="V9" s="67"/>
      <c r="W9" s="105"/>
      <c r="X9" s="118"/>
      <c r="Y9" s="67"/>
      <c r="Z9" s="132" t="s">
        <v>20</v>
      </c>
      <c r="AA9" s="119"/>
      <c r="AB9" s="74"/>
      <c r="AC9" s="74"/>
    </row>
    <row r="10" spans="1:29" x14ac:dyDescent="0.25">
      <c r="A10" s="14"/>
      <c r="B10" s="144"/>
      <c r="C10" s="15"/>
      <c r="D10" s="15"/>
      <c r="E10" s="75"/>
      <c r="F10" s="75"/>
      <c r="G10" s="16"/>
      <c r="H10" s="141"/>
      <c r="I10" s="136"/>
      <c r="J10" s="75"/>
      <c r="K10" s="16"/>
      <c r="L10" s="16"/>
      <c r="M10" s="146"/>
      <c r="N10" s="136"/>
      <c r="O10" s="15"/>
      <c r="P10" s="75"/>
      <c r="Q10" s="16"/>
      <c r="R10" s="15"/>
      <c r="S10" s="15"/>
      <c r="T10" s="16"/>
      <c r="U10" s="15"/>
      <c r="V10" s="15"/>
      <c r="W10" s="16"/>
      <c r="X10" s="15"/>
      <c r="Y10" s="15"/>
      <c r="Z10" s="75"/>
      <c r="AA10" s="17"/>
      <c r="AB10" s="12"/>
      <c r="AC10" s="12"/>
    </row>
    <row r="11" spans="1:29" s="10" customFormat="1" x14ac:dyDescent="0.25">
      <c r="A11" s="73"/>
      <c r="B11" s="72" t="s">
        <v>21</v>
      </c>
      <c r="C11" s="1">
        <v>11329</v>
      </c>
      <c r="D11" s="1">
        <v>17057</v>
      </c>
      <c r="E11" s="142">
        <f>(D11/D$11)</f>
        <v>1</v>
      </c>
      <c r="F11" s="1"/>
      <c r="G11" s="3">
        <v>3080619084</v>
      </c>
      <c r="H11" s="134"/>
      <c r="I11" s="2">
        <v>11108</v>
      </c>
      <c r="J11" s="142">
        <f>(I11/D11)</f>
        <v>0.65122823474233449</v>
      </c>
      <c r="K11" s="3">
        <v>2311330508</v>
      </c>
      <c r="L11" s="3">
        <f>(K11/I11)</f>
        <v>208078.00756211739</v>
      </c>
      <c r="M11" s="147"/>
      <c r="N11" s="4">
        <f>(R11+U11+X11)</f>
        <v>221</v>
      </c>
      <c r="O11" s="1">
        <f>(S11+V11+Y11)</f>
        <v>5949</v>
      </c>
      <c r="P11" s="142">
        <f>(O11/D11)</f>
        <v>0.34877176525766546</v>
      </c>
      <c r="Q11" s="3">
        <f>(T11+W11+AA11)</f>
        <v>769288576</v>
      </c>
      <c r="R11" s="1">
        <v>57</v>
      </c>
      <c r="S11" s="1">
        <v>114</v>
      </c>
      <c r="T11" s="3">
        <v>13627840</v>
      </c>
      <c r="U11" s="1">
        <v>12</v>
      </c>
      <c r="V11" s="1">
        <v>46</v>
      </c>
      <c r="W11" s="3">
        <v>5434517</v>
      </c>
      <c r="X11" s="1">
        <v>152</v>
      </c>
      <c r="Y11" s="1">
        <v>5789</v>
      </c>
      <c r="Z11" s="142">
        <f>(Y11/O11)</f>
        <v>0.97310472348293831</v>
      </c>
      <c r="AA11" s="7">
        <v>750226219</v>
      </c>
      <c r="AB11" s="73"/>
      <c r="AC11" s="73"/>
    </row>
    <row r="12" spans="1:29" x14ac:dyDescent="0.25">
      <c r="A12" s="73"/>
      <c r="B12" s="121"/>
      <c r="C12" s="1"/>
      <c r="D12" s="1"/>
      <c r="E12" s="71"/>
      <c r="F12" s="142"/>
      <c r="G12" s="3"/>
      <c r="H12" s="134"/>
      <c r="I12" s="4"/>
      <c r="J12" s="137"/>
      <c r="K12" s="3"/>
      <c r="L12" s="8"/>
      <c r="M12" s="77"/>
      <c r="N12" s="4"/>
      <c r="O12" s="1"/>
      <c r="P12" s="71"/>
      <c r="Q12" s="3"/>
      <c r="R12" s="1"/>
      <c r="S12" s="1"/>
      <c r="T12" s="3"/>
      <c r="U12" s="1"/>
      <c r="V12" s="1"/>
      <c r="W12" s="3"/>
      <c r="X12" s="1"/>
      <c r="Y12" s="1"/>
      <c r="Z12" s="71"/>
      <c r="AA12" s="7"/>
      <c r="AB12" s="82"/>
      <c r="AC12" s="6"/>
    </row>
    <row r="13" spans="1:29" x14ac:dyDescent="0.25">
      <c r="A13" s="73"/>
      <c r="B13" s="121" t="s">
        <v>96</v>
      </c>
      <c r="C13" s="1">
        <f>SUM(C16:C92)</f>
        <v>1208</v>
      </c>
      <c r="D13" s="1">
        <f>SUM(D16:D92)</f>
        <v>2729</v>
      </c>
      <c r="E13" s="142">
        <f>(D13/D$11)</f>
        <v>0.15999296476519903</v>
      </c>
      <c r="F13" s="71">
        <f>(D13/D$13)</f>
        <v>1</v>
      </c>
      <c r="G13" s="3">
        <f>SUM(G16:G92)</f>
        <v>448821294</v>
      </c>
      <c r="H13" s="134"/>
      <c r="I13" s="4">
        <f>SUM(I16:I92)</f>
        <v>1136</v>
      </c>
      <c r="J13" s="142">
        <f>(I13/D13)</f>
        <v>0.41626969585928913</v>
      </c>
      <c r="K13" s="3">
        <f>SUM(K16:K92)</f>
        <v>214420290</v>
      </c>
      <c r="L13" s="3">
        <f>(K13/I13)</f>
        <v>188750.25528169013</v>
      </c>
      <c r="M13" s="135"/>
      <c r="N13" s="4">
        <f>SUM(N16:N92)</f>
        <v>72</v>
      </c>
      <c r="O13" s="1">
        <f>SUM(O16:O92)</f>
        <v>1593</v>
      </c>
      <c r="P13" s="142">
        <f>(O13/D13)</f>
        <v>0.58373030414071092</v>
      </c>
      <c r="Q13" s="3">
        <f t="shared" ref="Q13:Y13" si="0">SUM(Q16:Q92)</f>
        <v>234401004</v>
      </c>
      <c r="R13" s="1">
        <f t="shared" si="0"/>
        <v>10</v>
      </c>
      <c r="S13" s="1">
        <f t="shared" si="0"/>
        <v>20</v>
      </c>
      <c r="T13" s="3">
        <f t="shared" si="0"/>
        <v>2011124</v>
      </c>
      <c r="U13" s="1">
        <f t="shared" si="0"/>
        <v>8</v>
      </c>
      <c r="V13" s="1">
        <f t="shared" si="0"/>
        <v>32</v>
      </c>
      <c r="W13" s="3">
        <f t="shared" si="0"/>
        <v>3870915</v>
      </c>
      <c r="X13" s="1">
        <f t="shared" si="0"/>
        <v>54</v>
      </c>
      <c r="Y13" s="1">
        <f t="shared" si="0"/>
        <v>1541</v>
      </c>
      <c r="Z13" s="142">
        <f>(Y13/O13)</f>
        <v>0.96735718769617074</v>
      </c>
      <c r="AA13" s="7">
        <f>SUM(AA16:AA92)</f>
        <v>228518965</v>
      </c>
      <c r="AB13" s="82"/>
      <c r="AC13" s="6"/>
    </row>
    <row r="14" spans="1:29" x14ac:dyDescent="0.25">
      <c r="A14" s="73"/>
      <c r="B14" s="121"/>
      <c r="C14" s="1"/>
      <c r="D14" s="1"/>
      <c r="E14" s="71"/>
      <c r="F14" s="142"/>
      <c r="G14" s="3"/>
      <c r="H14" s="134"/>
      <c r="I14" s="4"/>
      <c r="J14" s="137"/>
      <c r="K14" s="3"/>
      <c r="L14" s="8"/>
      <c r="M14" s="77"/>
      <c r="N14" s="4"/>
      <c r="O14" s="1"/>
      <c r="P14" s="71"/>
      <c r="Q14" s="3"/>
      <c r="R14" s="1"/>
      <c r="S14" s="1"/>
      <c r="T14" s="3"/>
      <c r="U14" s="1"/>
      <c r="V14" s="1"/>
      <c r="W14" s="3"/>
      <c r="X14" s="1"/>
      <c r="Y14" s="1"/>
      <c r="Z14" s="71"/>
      <c r="AA14" s="7"/>
      <c r="AB14" s="82"/>
      <c r="AC14" s="6"/>
    </row>
    <row r="15" spans="1:29" s="9" customFormat="1" x14ac:dyDescent="0.25">
      <c r="A15" s="73"/>
      <c r="B15" s="72"/>
      <c r="C15" s="1"/>
      <c r="D15" s="1"/>
      <c r="E15" s="71"/>
      <c r="F15" s="142"/>
      <c r="G15" s="3"/>
      <c r="H15" s="134"/>
      <c r="I15" s="4"/>
      <c r="J15" s="137"/>
      <c r="K15" s="3"/>
      <c r="L15" s="8"/>
      <c r="M15" s="77"/>
      <c r="N15" s="4"/>
      <c r="O15" s="1"/>
      <c r="P15" s="71"/>
      <c r="Q15" s="3"/>
      <c r="R15" s="1"/>
      <c r="S15" s="1"/>
      <c r="T15" s="3"/>
      <c r="U15" s="1"/>
      <c r="V15" s="1"/>
      <c r="W15" s="3"/>
      <c r="X15" s="1"/>
      <c r="Y15" s="1"/>
      <c r="Z15" s="71"/>
      <c r="AA15" s="7"/>
      <c r="AB15" s="14"/>
      <c r="AC15" s="14"/>
    </row>
    <row r="16" spans="1:29" x14ac:dyDescent="0.25">
      <c r="A16" s="73"/>
      <c r="B16" s="72" t="s">
        <v>27</v>
      </c>
      <c r="C16" s="1">
        <v>55</v>
      </c>
      <c r="D16" s="1">
        <v>55</v>
      </c>
      <c r="E16" s="142">
        <f>(D16/D$11)</f>
        <v>3.224482617107346E-3</v>
      </c>
      <c r="F16" s="71">
        <f>(D16/D$13)</f>
        <v>2.015390252839868E-2</v>
      </c>
      <c r="G16" s="3">
        <v>22585780</v>
      </c>
      <c r="H16" s="134">
        <v>4</v>
      </c>
      <c r="I16" s="2">
        <v>55</v>
      </c>
      <c r="J16" s="142">
        <f>(I16/D16)</f>
        <v>1</v>
      </c>
      <c r="K16" s="3">
        <v>22585780</v>
      </c>
      <c r="L16" s="3">
        <f>(K16/I16)</f>
        <v>410650.54545454547</v>
      </c>
      <c r="M16" s="139">
        <v>2</v>
      </c>
      <c r="N16" s="4">
        <f t="shared" ref="N16:N47" si="1">(R16+U16+X16)</f>
        <v>0</v>
      </c>
      <c r="O16" s="1">
        <f t="shared" ref="O16:O47" si="2">(S16+V16+Y16)</f>
        <v>0</v>
      </c>
      <c r="P16" s="1"/>
      <c r="Q16" s="3">
        <f t="shared" ref="Q16:Q47" si="3">(T16+W16+AA16)</f>
        <v>0</v>
      </c>
      <c r="R16" s="1">
        <v>0</v>
      </c>
      <c r="S16" s="1">
        <v>0</v>
      </c>
      <c r="T16" s="3">
        <v>0</v>
      </c>
      <c r="U16" s="1">
        <v>0</v>
      </c>
      <c r="V16" s="1">
        <v>0</v>
      </c>
      <c r="W16" s="3">
        <v>0</v>
      </c>
      <c r="X16" s="1">
        <v>0</v>
      </c>
      <c r="Y16" s="1">
        <v>0</v>
      </c>
      <c r="Z16" s="84"/>
      <c r="AA16" s="7">
        <v>0</v>
      </c>
      <c r="AB16" s="82"/>
      <c r="AC16" s="73"/>
    </row>
    <row r="17" spans="1:29" x14ac:dyDescent="0.25">
      <c r="A17" s="73"/>
      <c r="B17" s="72" t="s">
        <v>24</v>
      </c>
      <c r="C17" s="1">
        <v>44</v>
      </c>
      <c r="D17" s="1">
        <v>55</v>
      </c>
      <c r="E17" s="142">
        <f>(D17/D$11)</f>
        <v>3.224482617107346E-3</v>
      </c>
      <c r="F17" s="71">
        <f>(D17/D$13)</f>
        <v>2.015390252839868E-2</v>
      </c>
      <c r="G17" s="3">
        <v>8841807</v>
      </c>
      <c r="H17" s="134">
        <v>10</v>
      </c>
      <c r="I17" s="2">
        <v>42</v>
      </c>
      <c r="J17" s="142">
        <f>(I17/D17)</f>
        <v>0.76363636363636367</v>
      </c>
      <c r="K17" s="3">
        <v>7221530</v>
      </c>
      <c r="L17" s="3">
        <f>(K17/I17)</f>
        <v>171941.19047619047</v>
      </c>
      <c r="M17" s="139">
        <v>16</v>
      </c>
      <c r="N17" s="4">
        <f t="shared" si="1"/>
        <v>2</v>
      </c>
      <c r="O17" s="1">
        <f t="shared" si="2"/>
        <v>13</v>
      </c>
      <c r="P17" s="142">
        <f t="shared" ref="P17:P18" si="4">(O17/D17)</f>
        <v>0.23636363636363636</v>
      </c>
      <c r="Q17" s="3">
        <f t="shared" si="3"/>
        <v>1620277</v>
      </c>
      <c r="R17" s="1">
        <v>0</v>
      </c>
      <c r="S17" s="1">
        <v>0</v>
      </c>
      <c r="T17" s="3">
        <v>0</v>
      </c>
      <c r="U17" s="1">
        <v>0</v>
      </c>
      <c r="V17" s="1">
        <v>0</v>
      </c>
      <c r="W17" s="3">
        <v>0</v>
      </c>
      <c r="X17" s="1">
        <v>2</v>
      </c>
      <c r="Y17" s="1">
        <v>13</v>
      </c>
      <c r="Z17" s="142">
        <f t="shared" ref="Z17:Z18" si="5">(Y17/O17)</f>
        <v>1</v>
      </c>
      <c r="AA17" s="7">
        <v>1620277</v>
      </c>
      <c r="AB17" s="6"/>
      <c r="AC17" s="6"/>
    </row>
    <row r="18" spans="1:29" x14ac:dyDescent="0.25">
      <c r="A18" s="73"/>
      <c r="B18" s="78" t="s">
        <v>39</v>
      </c>
      <c r="C18" s="1">
        <v>231</v>
      </c>
      <c r="D18" s="1">
        <v>1293</v>
      </c>
      <c r="E18" s="142">
        <f>(D18/D$11)</f>
        <v>7.5804654980359973E-2</v>
      </c>
      <c r="F18" s="71">
        <f>(D18/D$13)</f>
        <v>0.47379992671308169</v>
      </c>
      <c r="G18" s="3">
        <v>205977382</v>
      </c>
      <c r="H18" s="134">
        <v>1</v>
      </c>
      <c r="I18" s="2">
        <v>219</v>
      </c>
      <c r="J18" s="142">
        <f>(I18/D18)</f>
        <v>0.16937354988399073</v>
      </c>
      <c r="K18" s="3">
        <v>31005500</v>
      </c>
      <c r="L18" s="3">
        <f>(K18/I18)</f>
        <v>141577.62557077626</v>
      </c>
      <c r="M18" s="139">
        <v>22</v>
      </c>
      <c r="N18" s="4">
        <f t="shared" si="1"/>
        <v>12</v>
      </c>
      <c r="O18" s="1">
        <f t="shared" si="2"/>
        <v>1074</v>
      </c>
      <c r="P18" s="142">
        <f t="shared" si="4"/>
        <v>0.83062645011600933</v>
      </c>
      <c r="Q18" s="3">
        <f t="shared" si="3"/>
        <v>174971882</v>
      </c>
      <c r="R18" s="1">
        <v>5</v>
      </c>
      <c r="S18" s="1">
        <v>10</v>
      </c>
      <c r="T18" s="3">
        <v>1045000</v>
      </c>
      <c r="U18" s="1">
        <v>0</v>
      </c>
      <c r="V18" s="1">
        <v>0</v>
      </c>
      <c r="W18" s="3">
        <v>0</v>
      </c>
      <c r="X18" s="1">
        <v>7</v>
      </c>
      <c r="Y18" s="1">
        <v>1064</v>
      </c>
      <c r="Z18" s="142">
        <f t="shared" si="5"/>
        <v>0.9906890130353817</v>
      </c>
      <c r="AA18" s="7">
        <v>173926882</v>
      </c>
      <c r="AB18"/>
      <c r="AC18" s="14"/>
    </row>
    <row r="19" spans="1:29" x14ac:dyDescent="0.25">
      <c r="A19" s="73"/>
      <c r="B19" s="78" t="s">
        <v>88</v>
      </c>
      <c r="C19" s="1">
        <v>0</v>
      </c>
      <c r="D19" s="1">
        <v>0</v>
      </c>
      <c r="E19" s="3"/>
      <c r="F19" s="1"/>
      <c r="G19" s="3">
        <v>0</v>
      </c>
      <c r="H19" s="134"/>
      <c r="I19" s="2">
        <v>0</v>
      </c>
      <c r="J19" s="1"/>
      <c r="K19" s="3">
        <v>0</v>
      </c>
      <c r="L19" s="3"/>
      <c r="M19" s="147"/>
      <c r="N19" s="4">
        <f t="shared" si="1"/>
        <v>0</v>
      </c>
      <c r="O19" s="1">
        <f t="shared" si="2"/>
        <v>0</v>
      </c>
      <c r="P19" s="1"/>
      <c r="Q19" s="3">
        <f t="shared" si="3"/>
        <v>0</v>
      </c>
      <c r="R19" s="1">
        <v>0</v>
      </c>
      <c r="S19" s="1">
        <v>0</v>
      </c>
      <c r="T19" s="3">
        <v>0</v>
      </c>
      <c r="U19" s="1">
        <v>0</v>
      </c>
      <c r="V19" s="1">
        <v>0</v>
      </c>
      <c r="W19" s="3">
        <v>0</v>
      </c>
      <c r="X19" s="1">
        <v>0</v>
      </c>
      <c r="Y19" s="1">
        <v>0</v>
      </c>
      <c r="Z19" s="84"/>
      <c r="AA19" s="7">
        <v>0</v>
      </c>
      <c r="AB19" s="82"/>
      <c r="AC19" s="14"/>
    </row>
    <row r="20" spans="1:29" x14ac:dyDescent="0.25">
      <c r="A20" s="73"/>
      <c r="B20" s="78" t="s">
        <v>40</v>
      </c>
      <c r="C20" s="1">
        <v>0</v>
      </c>
      <c r="D20" s="1">
        <v>0</v>
      </c>
      <c r="E20" s="142"/>
      <c r="F20" s="1"/>
      <c r="G20" s="3">
        <v>0</v>
      </c>
      <c r="H20" s="134"/>
      <c r="I20" s="2">
        <v>0</v>
      </c>
      <c r="J20" s="1"/>
      <c r="K20" s="3">
        <v>0</v>
      </c>
      <c r="L20" s="3"/>
      <c r="M20" s="147"/>
      <c r="N20" s="4">
        <f t="shared" si="1"/>
        <v>0</v>
      </c>
      <c r="O20" s="1">
        <f t="shared" si="2"/>
        <v>0</v>
      </c>
      <c r="P20" s="1"/>
      <c r="Q20" s="3">
        <f t="shared" si="3"/>
        <v>0</v>
      </c>
      <c r="R20" s="1">
        <v>0</v>
      </c>
      <c r="S20" s="1">
        <v>0</v>
      </c>
      <c r="T20" s="3">
        <v>0</v>
      </c>
      <c r="U20" s="1">
        <v>0</v>
      </c>
      <c r="V20" s="1">
        <v>0</v>
      </c>
      <c r="W20" s="3">
        <v>0</v>
      </c>
      <c r="X20" s="1">
        <v>0</v>
      </c>
      <c r="Y20" s="1">
        <v>0</v>
      </c>
      <c r="Z20" s="84"/>
      <c r="AA20" s="7">
        <v>0</v>
      </c>
      <c r="AB20" s="73"/>
      <c r="AC20" s="73"/>
    </row>
    <row r="21" spans="1:29" x14ac:dyDescent="0.25">
      <c r="A21" s="73"/>
      <c r="B21" s="78" t="s">
        <v>86</v>
      </c>
      <c r="C21" s="1">
        <v>5</v>
      </c>
      <c r="D21" s="1">
        <v>5</v>
      </c>
      <c r="E21" s="142">
        <f t="shared" ref="E21:E28" si="6">(D21/D$11)</f>
        <v>2.9313478337339509E-4</v>
      </c>
      <c r="F21" s="71">
        <f t="shared" ref="F21:F28" si="7">(D21/D$13)</f>
        <v>1.8321729571271529E-3</v>
      </c>
      <c r="G21" s="3">
        <v>575000</v>
      </c>
      <c r="H21" s="134">
        <v>25</v>
      </c>
      <c r="I21" s="2">
        <v>5</v>
      </c>
      <c r="J21" s="142">
        <f t="shared" ref="J21:J28" si="8">(I21/D21)</f>
        <v>1</v>
      </c>
      <c r="K21" s="3">
        <v>575000</v>
      </c>
      <c r="L21" s="3">
        <f t="shared" ref="L21:L28" si="9">(K21/I21)</f>
        <v>115000</v>
      </c>
      <c r="M21" s="139">
        <v>33</v>
      </c>
      <c r="N21" s="4">
        <f t="shared" si="1"/>
        <v>0</v>
      </c>
      <c r="O21" s="1">
        <f t="shared" si="2"/>
        <v>0</v>
      </c>
      <c r="P21" s="1"/>
      <c r="Q21" s="3">
        <f t="shared" si="3"/>
        <v>0</v>
      </c>
      <c r="R21" s="1">
        <v>0</v>
      </c>
      <c r="S21" s="1">
        <v>0</v>
      </c>
      <c r="T21" s="3">
        <v>0</v>
      </c>
      <c r="U21" s="1">
        <v>0</v>
      </c>
      <c r="V21" s="1">
        <v>0</v>
      </c>
      <c r="W21" s="3">
        <v>0</v>
      </c>
      <c r="X21" s="1">
        <v>0</v>
      </c>
      <c r="Y21" s="1">
        <v>0</v>
      </c>
      <c r="Z21" s="84"/>
      <c r="AA21" s="7">
        <v>0</v>
      </c>
      <c r="AB21"/>
      <c r="AC21" s="14"/>
    </row>
    <row r="22" spans="1:29" x14ac:dyDescent="0.25">
      <c r="A22" s="73"/>
      <c r="B22" s="78" t="s">
        <v>41</v>
      </c>
      <c r="C22" s="1">
        <v>55</v>
      </c>
      <c r="D22" s="1">
        <v>55</v>
      </c>
      <c r="E22" s="142">
        <f t="shared" si="6"/>
        <v>3.224482617107346E-3</v>
      </c>
      <c r="F22" s="71">
        <f t="shared" si="7"/>
        <v>2.015390252839868E-2</v>
      </c>
      <c r="G22" s="3">
        <v>6843833</v>
      </c>
      <c r="H22" s="134">
        <v>13</v>
      </c>
      <c r="I22" s="2">
        <v>55</v>
      </c>
      <c r="J22" s="142">
        <f t="shared" si="8"/>
        <v>1</v>
      </c>
      <c r="K22" s="3">
        <v>6843833</v>
      </c>
      <c r="L22" s="3">
        <f t="shared" si="9"/>
        <v>124433.32727272727</v>
      </c>
      <c r="M22" s="139">
        <v>29</v>
      </c>
      <c r="N22" s="4">
        <f t="shared" si="1"/>
        <v>0</v>
      </c>
      <c r="O22" s="1">
        <f t="shared" si="2"/>
        <v>0</v>
      </c>
      <c r="P22" s="1"/>
      <c r="Q22" s="3">
        <f t="shared" si="3"/>
        <v>0</v>
      </c>
      <c r="R22" s="1">
        <v>0</v>
      </c>
      <c r="S22" s="1">
        <v>0</v>
      </c>
      <c r="T22" s="3">
        <v>0</v>
      </c>
      <c r="U22" s="1">
        <v>0</v>
      </c>
      <c r="V22" s="1">
        <v>0</v>
      </c>
      <c r="W22" s="3">
        <v>0</v>
      </c>
      <c r="X22" s="1">
        <v>0</v>
      </c>
      <c r="Y22" s="1">
        <v>0</v>
      </c>
      <c r="Z22" s="84"/>
      <c r="AA22" s="7">
        <v>0</v>
      </c>
      <c r="AB22"/>
      <c r="AC22" s="14"/>
    </row>
    <row r="23" spans="1:29" x14ac:dyDescent="0.25">
      <c r="A23" s="73"/>
      <c r="B23" s="78" t="s">
        <v>42</v>
      </c>
      <c r="C23" s="1">
        <v>1</v>
      </c>
      <c r="D23" s="1">
        <v>1</v>
      </c>
      <c r="E23" s="142">
        <f t="shared" si="6"/>
        <v>5.8626956674679014E-5</v>
      </c>
      <c r="F23" s="71">
        <f t="shared" si="7"/>
        <v>3.6643459142543056E-4</v>
      </c>
      <c r="G23" s="3">
        <v>150000</v>
      </c>
      <c r="H23" s="134">
        <v>38</v>
      </c>
      <c r="I23" s="2">
        <v>1</v>
      </c>
      <c r="J23" s="142">
        <f t="shared" si="8"/>
        <v>1</v>
      </c>
      <c r="K23" s="3">
        <v>150000</v>
      </c>
      <c r="L23" s="3">
        <f t="shared" si="9"/>
        <v>150000</v>
      </c>
      <c r="M23" s="139">
        <v>18</v>
      </c>
      <c r="N23" s="4">
        <f t="shared" si="1"/>
        <v>0</v>
      </c>
      <c r="O23" s="1">
        <f t="shared" si="2"/>
        <v>0</v>
      </c>
      <c r="P23" s="1"/>
      <c r="Q23" s="3">
        <f t="shared" si="3"/>
        <v>0</v>
      </c>
      <c r="R23" s="1">
        <v>0</v>
      </c>
      <c r="S23" s="1">
        <v>0</v>
      </c>
      <c r="T23" s="3">
        <v>0</v>
      </c>
      <c r="U23" s="1">
        <v>0</v>
      </c>
      <c r="V23" s="1">
        <v>0</v>
      </c>
      <c r="W23" s="3">
        <v>0</v>
      </c>
      <c r="X23" s="1">
        <v>0</v>
      </c>
      <c r="Y23" s="1">
        <v>0</v>
      </c>
      <c r="Z23" s="84"/>
      <c r="AA23" s="7">
        <v>0</v>
      </c>
      <c r="AB23"/>
      <c r="AC23" s="14"/>
    </row>
    <row r="24" spans="1:29" x14ac:dyDescent="0.25">
      <c r="A24" s="73"/>
      <c r="B24" s="78" t="s">
        <v>43</v>
      </c>
      <c r="C24" s="1">
        <v>23</v>
      </c>
      <c r="D24" s="1">
        <v>23</v>
      </c>
      <c r="E24" s="142">
        <f t="shared" si="6"/>
        <v>1.3484200035176173E-3</v>
      </c>
      <c r="F24" s="71">
        <f t="shared" si="7"/>
        <v>8.4279956027849025E-3</v>
      </c>
      <c r="G24" s="3">
        <v>6071014</v>
      </c>
      <c r="H24" s="134">
        <v>15</v>
      </c>
      <c r="I24" s="2">
        <v>23</v>
      </c>
      <c r="J24" s="142">
        <f t="shared" si="8"/>
        <v>1</v>
      </c>
      <c r="K24" s="3">
        <v>6071014</v>
      </c>
      <c r="L24" s="3">
        <f t="shared" si="9"/>
        <v>263957.13043478259</v>
      </c>
      <c r="M24" s="139">
        <v>7</v>
      </c>
      <c r="N24" s="4">
        <f t="shared" si="1"/>
        <v>0</v>
      </c>
      <c r="O24" s="1">
        <f t="shared" si="2"/>
        <v>0</v>
      </c>
      <c r="P24" s="1"/>
      <c r="Q24" s="3">
        <f t="shared" si="3"/>
        <v>0</v>
      </c>
      <c r="R24" s="1">
        <v>0</v>
      </c>
      <c r="S24" s="1">
        <v>0</v>
      </c>
      <c r="T24" s="3">
        <v>0</v>
      </c>
      <c r="U24" s="1">
        <v>0</v>
      </c>
      <c r="V24" s="1">
        <v>0</v>
      </c>
      <c r="W24" s="3">
        <v>0</v>
      </c>
      <c r="X24" s="1">
        <v>0</v>
      </c>
      <c r="Y24" s="1">
        <v>0</v>
      </c>
      <c r="Z24" s="84"/>
      <c r="AA24" s="7">
        <v>0</v>
      </c>
      <c r="AB24" s="82"/>
      <c r="AC24" s="6"/>
    </row>
    <row r="25" spans="1:29" x14ac:dyDescent="0.25">
      <c r="A25" s="73"/>
      <c r="B25" s="78" t="s">
        <v>25</v>
      </c>
      <c r="C25" s="1">
        <v>2</v>
      </c>
      <c r="D25" s="1">
        <v>2</v>
      </c>
      <c r="E25" s="142">
        <f t="shared" si="6"/>
        <v>1.1725391334935803E-4</v>
      </c>
      <c r="F25" s="71">
        <f t="shared" si="7"/>
        <v>7.3286918285086111E-4</v>
      </c>
      <c r="G25" s="3">
        <v>184016</v>
      </c>
      <c r="H25" s="134">
        <v>37</v>
      </c>
      <c r="I25" s="2">
        <v>2</v>
      </c>
      <c r="J25" s="142">
        <f t="shared" si="8"/>
        <v>1</v>
      </c>
      <c r="K25" s="3">
        <v>184016</v>
      </c>
      <c r="L25" s="3">
        <f t="shared" si="9"/>
        <v>92008</v>
      </c>
      <c r="M25" s="139">
        <v>36</v>
      </c>
      <c r="N25" s="4">
        <f t="shared" si="1"/>
        <v>0</v>
      </c>
      <c r="O25" s="1">
        <f t="shared" si="2"/>
        <v>0</v>
      </c>
      <c r="P25" s="1"/>
      <c r="Q25" s="3">
        <f t="shared" si="3"/>
        <v>0</v>
      </c>
      <c r="R25" s="1">
        <v>0</v>
      </c>
      <c r="S25" s="1">
        <v>0</v>
      </c>
      <c r="T25" s="3">
        <v>0</v>
      </c>
      <c r="U25" s="1">
        <v>0</v>
      </c>
      <c r="V25" s="1">
        <v>0</v>
      </c>
      <c r="W25" s="3">
        <v>0</v>
      </c>
      <c r="X25" s="1">
        <v>0</v>
      </c>
      <c r="Y25" s="1">
        <v>0</v>
      </c>
      <c r="Z25" s="84"/>
      <c r="AA25" s="7">
        <v>0</v>
      </c>
      <c r="AB25" s="73"/>
      <c r="AC25" s="73"/>
    </row>
    <row r="26" spans="1:29" x14ac:dyDescent="0.25">
      <c r="A26" s="73"/>
      <c r="B26" s="78" t="s">
        <v>89</v>
      </c>
      <c r="C26" s="1">
        <v>51</v>
      </c>
      <c r="D26" s="1">
        <v>51</v>
      </c>
      <c r="E26" s="142">
        <f t="shared" si="6"/>
        <v>2.9899747904086299E-3</v>
      </c>
      <c r="F26" s="71">
        <f t="shared" si="7"/>
        <v>1.868816416269696E-2</v>
      </c>
      <c r="G26" s="3">
        <v>6989300</v>
      </c>
      <c r="H26" s="134">
        <v>12</v>
      </c>
      <c r="I26" s="2">
        <v>51</v>
      </c>
      <c r="J26" s="142">
        <f t="shared" si="8"/>
        <v>1</v>
      </c>
      <c r="K26" s="3">
        <v>6989300</v>
      </c>
      <c r="L26" s="3">
        <f t="shared" si="9"/>
        <v>137045.09803921569</v>
      </c>
      <c r="M26" s="139">
        <v>24</v>
      </c>
      <c r="N26" s="4">
        <f t="shared" si="1"/>
        <v>0</v>
      </c>
      <c r="O26" s="1">
        <f t="shared" si="2"/>
        <v>0</v>
      </c>
      <c r="P26" s="1"/>
      <c r="Q26" s="3">
        <f t="shared" si="3"/>
        <v>0</v>
      </c>
      <c r="R26" s="1">
        <v>0</v>
      </c>
      <c r="S26" s="1">
        <v>0</v>
      </c>
      <c r="T26" s="3">
        <v>0</v>
      </c>
      <c r="U26" s="1">
        <v>0</v>
      </c>
      <c r="V26" s="1">
        <v>0</v>
      </c>
      <c r="W26" s="3">
        <v>0</v>
      </c>
      <c r="X26" s="1">
        <v>0</v>
      </c>
      <c r="Y26" s="1">
        <v>0</v>
      </c>
      <c r="Z26" s="84"/>
      <c r="AA26" s="7">
        <v>0</v>
      </c>
      <c r="AB26"/>
      <c r="AC26" s="14"/>
    </row>
    <row r="27" spans="1:29" x14ac:dyDescent="0.25">
      <c r="A27" s="73"/>
      <c r="B27" s="78" t="s">
        <v>44</v>
      </c>
      <c r="C27" s="1">
        <v>3</v>
      </c>
      <c r="D27" s="1">
        <v>3</v>
      </c>
      <c r="E27" s="142">
        <f t="shared" si="6"/>
        <v>1.7588087002403706E-4</v>
      </c>
      <c r="F27" s="71">
        <f t="shared" si="7"/>
        <v>1.0993037742762918E-3</v>
      </c>
      <c r="G27" s="3">
        <v>656000</v>
      </c>
      <c r="H27" s="134">
        <v>23</v>
      </c>
      <c r="I27" s="2">
        <v>3</v>
      </c>
      <c r="J27" s="142">
        <f t="shared" si="8"/>
        <v>1</v>
      </c>
      <c r="K27" s="3">
        <v>656000</v>
      </c>
      <c r="L27" s="3">
        <f t="shared" si="9"/>
        <v>218666.66666666666</v>
      </c>
      <c r="M27" s="139">
        <v>11</v>
      </c>
      <c r="N27" s="4">
        <f t="shared" si="1"/>
        <v>0</v>
      </c>
      <c r="O27" s="1">
        <f t="shared" si="2"/>
        <v>0</v>
      </c>
      <c r="P27" s="1"/>
      <c r="Q27" s="3">
        <f t="shared" si="3"/>
        <v>0</v>
      </c>
      <c r="R27" s="1">
        <v>0</v>
      </c>
      <c r="S27" s="1">
        <v>0</v>
      </c>
      <c r="T27" s="3">
        <v>0</v>
      </c>
      <c r="U27" s="1">
        <v>0</v>
      </c>
      <c r="V27" s="1">
        <v>0</v>
      </c>
      <c r="W27" s="3">
        <v>0</v>
      </c>
      <c r="X27" s="1">
        <v>0</v>
      </c>
      <c r="Y27" s="1">
        <v>0</v>
      </c>
      <c r="Z27" s="84"/>
      <c r="AA27" s="7">
        <v>0</v>
      </c>
      <c r="AB27"/>
      <c r="AC27" s="14"/>
    </row>
    <row r="28" spans="1:29" x14ac:dyDescent="0.25">
      <c r="A28" s="73"/>
      <c r="B28" s="78" t="s">
        <v>45</v>
      </c>
      <c r="C28" s="1">
        <v>2</v>
      </c>
      <c r="D28" s="1">
        <v>2</v>
      </c>
      <c r="E28" s="142">
        <f t="shared" si="6"/>
        <v>1.1725391334935803E-4</v>
      </c>
      <c r="F28" s="71">
        <f t="shared" si="7"/>
        <v>7.3286918285086111E-4</v>
      </c>
      <c r="G28" s="3">
        <v>260000</v>
      </c>
      <c r="H28" s="134">
        <v>33</v>
      </c>
      <c r="I28" s="2">
        <v>2</v>
      </c>
      <c r="J28" s="142">
        <f t="shared" si="8"/>
        <v>1</v>
      </c>
      <c r="K28" s="3">
        <v>260000</v>
      </c>
      <c r="L28" s="3">
        <f t="shared" si="9"/>
        <v>130000</v>
      </c>
      <c r="M28" s="139">
        <v>25</v>
      </c>
      <c r="N28" s="4">
        <f t="shared" si="1"/>
        <v>0</v>
      </c>
      <c r="O28" s="1">
        <f t="shared" si="2"/>
        <v>0</v>
      </c>
      <c r="P28" s="1"/>
      <c r="Q28" s="3">
        <f t="shared" si="3"/>
        <v>0</v>
      </c>
      <c r="R28" s="1">
        <v>0</v>
      </c>
      <c r="S28" s="1">
        <v>0</v>
      </c>
      <c r="T28" s="3">
        <v>0</v>
      </c>
      <c r="U28" s="1">
        <v>0</v>
      </c>
      <c r="V28" s="1">
        <v>0</v>
      </c>
      <c r="W28" s="3">
        <v>0</v>
      </c>
      <c r="X28" s="1">
        <v>0</v>
      </c>
      <c r="Y28" s="1">
        <v>0</v>
      </c>
      <c r="Z28" s="84"/>
      <c r="AA28" s="7">
        <v>0</v>
      </c>
      <c r="AB28"/>
      <c r="AC28" s="14"/>
    </row>
    <row r="29" spans="1:29" x14ac:dyDescent="0.25">
      <c r="A29" s="73"/>
      <c r="B29" s="78" t="s">
        <v>46</v>
      </c>
      <c r="C29" s="1">
        <v>0</v>
      </c>
      <c r="D29" s="1">
        <v>0</v>
      </c>
      <c r="E29" s="3"/>
      <c r="F29" s="1"/>
      <c r="G29" s="3">
        <v>0</v>
      </c>
      <c r="H29" s="134"/>
      <c r="I29" s="2">
        <v>0</v>
      </c>
      <c r="J29" s="1"/>
      <c r="K29" s="3">
        <v>0</v>
      </c>
      <c r="L29" s="3"/>
      <c r="M29" s="147"/>
      <c r="N29" s="4">
        <f t="shared" si="1"/>
        <v>0</v>
      </c>
      <c r="O29" s="1">
        <f t="shared" si="2"/>
        <v>0</v>
      </c>
      <c r="P29" s="1"/>
      <c r="Q29" s="3">
        <f t="shared" si="3"/>
        <v>0</v>
      </c>
      <c r="R29" s="1">
        <v>0</v>
      </c>
      <c r="S29" s="1">
        <v>0</v>
      </c>
      <c r="T29" s="3">
        <v>0</v>
      </c>
      <c r="U29" s="1">
        <v>0</v>
      </c>
      <c r="V29" s="1">
        <v>0</v>
      </c>
      <c r="W29" s="3">
        <v>0</v>
      </c>
      <c r="X29" s="1">
        <v>0</v>
      </c>
      <c r="Y29" s="1">
        <v>0</v>
      </c>
      <c r="Z29" s="84"/>
      <c r="AA29" s="7">
        <v>0</v>
      </c>
      <c r="AB29"/>
      <c r="AC29" s="14"/>
    </row>
    <row r="30" spans="1:29" x14ac:dyDescent="0.25">
      <c r="A30" s="73"/>
      <c r="B30" s="78" t="s">
        <v>32</v>
      </c>
      <c r="C30" s="1">
        <v>2</v>
      </c>
      <c r="D30" s="1">
        <v>2</v>
      </c>
      <c r="E30" s="142">
        <f>(D30/D$11)</f>
        <v>1.1725391334935803E-4</v>
      </c>
      <c r="F30" s="71">
        <f>(D30/D$13)</f>
        <v>7.3286918285086111E-4</v>
      </c>
      <c r="G30" s="3">
        <v>355000</v>
      </c>
      <c r="H30" s="134">
        <v>28</v>
      </c>
      <c r="I30" s="2">
        <v>2</v>
      </c>
      <c r="J30" s="142">
        <f>(I30/D30)</f>
        <v>1</v>
      </c>
      <c r="K30" s="3">
        <v>355000</v>
      </c>
      <c r="L30" s="3">
        <f>(K30/I30)</f>
        <v>177500</v>
      </c>
      <c r="M30" s="139">
        <v>15</v>
      </c>
      <c r="N30" s="4">
        <f t="shared" si="1"/>
        <v>0</v>
      </c>
      <c r="O30" s="1">
        <f t="shared" si="2"/>
        <v>0</v>
      </c>
      <c r="P30" s="1"/>
      <c r="Q30" s="3">
        <f t="shared" si="3"/>
        <v>0</v>
      </c>
      <c r="R30" s="1">
        <v>0</v>
      </c>
      <c r="S30" s="1">
        <v>0</v>
      </c>
      <c r="T30" s="3">
        <v>0</v>
      </c>
      <c r="U30" s="1">
        <v>0</v>
      </c>
      <c r="V30" s="1">
        <v>0</v>
      </c>
      <c r="W30" s="3">
        <v>0</v>
      </c>
      <c r="X30" s="1">
        <v>0</v>
      </c>
      <c r="Y30" s="1">
        <v>0</v>
      </c>
      <c r="Z30" s="84"/>
      <c r="AA30" s="7">
        <v>0</v>
      </c>
      <c r="AB30"/>
      <c r="AC30" s="14"/>
    </row>
    <row r="31" spans="1:29" x14ac:dyDescent="0.25">
      <c r="A31" s="73"/>
      <c r="B31" s="78" t="s">
        <v>22</v>
      </c>
      <c r="C31" s="1">
        <v>0</v>
      </c>
      <c r="D31" s="1">
        <v>0</v>
      </c>
      <c r="E31" s="142"/>
      <c r="F31" s="1"/>
      <c r="G31" s="3">
        <v>0</v>
      </c>
      <c r="H31" s="134"/>
      <c r="I31" s="2">
        <v>0</v>
      </c>
      <c r="J31" s="1"/>
      <c r="K31" s="3">
        <v>0</v>
      </c>
      <c r="L31" s="3"/>
      <c r="M31" s="147"/>
      <c r="N31" s="4">
        <f t="shared" si="1"/>
        <v>0</v>
      </c>
      <c r="O31" s="1">
        <f t="shared" si="2"/>
        <v>0</v>
      </c>
      <c r="P31" s="1"/>
      <c r="Q31" s="3">
        <f t="shared" si="3"/>
        <v>0</v>
      </c>
      <c r="R31" s="1">
        <v>0</v>
      </c>
      <c r="S31" s="1">
        <v>0</v>
      </c>
      <c r="T31" s="3">
        <v>0</v>
      </c>
      <c r="U31" s="1">
        <v>0</v>
      </c>
      <c r="V31" s="1">
        <v>0</v>
      </c>
      <c r="W31" s="3">
        <v>0</v>
      </c>
      <c r="X31" s="1">
        <v>0</v>
      </c>
      <c r="Y31" s="1">
        <v>0</v>
      </c>
      <c r="Z31" s="84"/>
      <c r="AA31" s="7">
        <v>0</v>
      </c>
      <c r="AB31"/>
      <c r="AC31" s="14"/>
    </row>
    <row r="32" spans="1:29" x14ac:dyDescent="0.25">
      <c r="A32" s="73"/>
      <c r="B32" s="78" t="s">
        <v>47</v>
      </c>
      <c r="C32" s="1">
        <v>11</v>
      </c>
      <c r="D32" s="1">
        <v>11</v>
      </c>
      <c r="E32" s="142">
        <f>(D32/D$11)</f>
        <v>6.448965234214692E-4</v>
      </c>
      <c r="F32" s="71">
        <f>(D32/D$13)</f>
        <v>4.0307805056797362E-3</v>
      </c>
      <c r="G32" s="3">
        <v>1342164</v>
      </c>
      <c r="H32" s="134">
        <v>19</v>
      </c>
      <c r="I32" s="2">
        <v>11</v>
      </c>
      <c r="J32" s="142">
        <f>(I32/D32)</f>
        <v>1</v>
      </c>
      <c r="K32" s="3">
        <v>1342164</v>
      </c>
      <c r="L32" s="3">
        <f>(K32/I32)</f>
        <v>122014.90909090909</v>
      </c>
      <c r="M32" s="139">
        <v>30</v>
      </c>
      <c r="N32" s="4">
        <f t="shared" si="1"/>
        <v>0</v>
      </c>
      <c r="O32" s="1">
        <f t="shared" si="2"/>
        <v>0</v>
      </c>
      <c r="P32" s="1"/>
      <c r="Q32" s="3">
        <f t="shared" si="3"/>
        <v>0</v>
      </c>
      <c r="R32" s="1">
        <v>0</v>
      </c>
      <c r="S32" s="1">
        <v>0</v>
      </c>
      <c r="T32" s="3">
        <v>0</v>
      </c>
      <c r="U32" s="1">
        <v>0</v>
      </c>
      <c r="V32" s="1">
        <v>0</v>
      </c>
      <c r="W32" s="3">
        <v>0</v>
      </c>
      <c r="X32" s="1">
        <v>0</v>
      </c>
      <c r="Y32" s="1">
        <v>0</v>
      </c>
      <c r="Z32" s="84"/>
      <c r="AA32" s="7">
        <v>0</v>
      </c>
      <c r="AB32"/>
      <c r="AC32" s="14"/>
    </row>
    <row r="33" spans="1:29" x14ac:dyDescent="0.25">
      <c r="A33" s="73"/>
      <c r="B33" s="78" t="s">
        <v>48</v>
      </c>
      <c r="C33" s="1">
        <v>8</v>
      </c>
      <c r="D33" s="1">
        <v>8</v>
      </c>
      <c r="E33" s="142">
        <f>(D33/D$11)</f>
        <v>4.6901565339743212E-4</v>
      </c>
      <c r="F33" s="71">
        <f>(D33/D$13)</f>
        <v>2.9314767314034445E-3</v>
      </c>
      <c r="G33" s="3">
        <v>935000</v>
      </c>
      <c r="H33" s="134">
        <v>22</v>
      </c>
      <c r="I33" s="2">
        <v>8</v>
      </c>
      <c r="J33" s="142">
        <f>(I33/D33)</f>
        <v>1</v>
      </c>
      <c r="K33" s="3">
        <v>935000</v>
      </c>
      <c r="L33" s="3">
        <f>(K33/I33)</f>
        <v>116875</v>
      </c>
      <c r="M33" s="139">
        <v>32</v>
      </c>
      <c r="N33" s="4">
        <f t="shared" si="1"/>
        <v>0</v>
      </c>
      <c r="O33" s="1">
        <f t="shared" si="2"/>
        <v>0</v>
      </c>
      <c r="P33" s="1"/>
      <c r="Q33" s="3">
        <f t="shared" si="3"/>
        <v>0</v>
      </c>
      <c r="R33" s="1">
        <v>0</v>
      </c>
      <c r="S33" s="1">
        <v>0</v>
      </c>
      <c r="T33" s="3">
        <v>0</v>
      </c>
      <c r="U33" s="1">
        <v>0</v>
      </c>
      <c r="V33" s="1">
        <v>0</v>
      </c>
      <c r="W33" s="3">
        <v>0</v>
      </c>
      <c r="X33" s="1">
        <v>0</v>
      </c>
      <c r="Y33" s="1">
        <v>0</v>
      </c>
      <c r="Z33" s="84"/>
      <c r="AA33" s="7">
        <v>0</v>
      </c>
      <c r="AB33" s="14"/>
      <c r="AC33" s="14"/>
    </row>
    <row r="34" spans="1:29" x14ac:dyDescent="0.25">
      <c r="A34" s="73"/>
      <c r="B34" s="78" t="s">
        <v>49</v>
      </c>
      <c r="C34" s="1">
        <v>0</v>
      </c>
      <c r="D34" s="1">
        <v>0</v>
      </c>
      <c r="E34" s="142"/>
      <c r="F34" s="1"/>
      <c r="G34" s="3">
        <v>0</v>
      </c>
      <c r="H34" s="134"/>
      <c r="I34" s="2">
        <v>0</v>
      </c>
      <c r="J34" s="1"/>
      <c r="K34" s="3">
        <v>0</v>
      </c>
      <c r="L34" s="3"/>
      <c r="M34" s="147"/>
      <c r="N34" s="4">
        <f t="shared" si="1"/>
        <v>0</v>
      </c>
      <c r="O34" s="1">
        <f t="shared" si="2"/>
        <v>0</v>
      </c>
      <c r="P34" s="1"/>
      <c r="Q34" s="3">
        <f t="shared" si="3"/>
        <v>0</v>
      </c>
      <c r="R34" s="1">
        <v>0</v>
      </c>
      <c r="S34" s="1">
        <v>0</v>
      </c>
      <c r="T34" s="3">
        <v>0</v>
      </c>
      <c r="U34" s="1">
        <v>0</v>
      </c>
      <c r="V34" s="1">
        <v>0</v>
      </c>
      <c r="W34" s="3">
        <v>0</v>
      </c>
      <c r="X34" s="1">
        <v>0</v>
      </c>
      <c r="Y34" s="1">
        <v>0</v>
      </c>
      <c r="Z34" s="84"/>
      <c r="AA34" s="7">
        <v>0</v>
      </c>
      <c r="AB34" s="14"/>
      <c r="AC34" s="14"/>
    </row>
    <row r="35" spans="1:29" x14ac:dyDescent="0.25">
      <c r="A35" s="73"/>
      <c r="B35" s="78" t="s">
        <v>50</v>
      </c>
      <c r="C35" s="1">
        <v>35</v>
      </c>
      <c r="D35" s="1">
        <v>35</v>
      </c>
      <c r="E35" s="142">
        <f>(D35/D$11)</f>
        <v>2.0519434836137654E-3</v>
      </c>
      <c r="F35" s="71">
        <f>(D35/D$13)</f>
        <v>1.282521069989007E-2</v>
      </c>
      <c r="G35" s="3">
        <v>9956538</v>
      </c>
      <c r="H35" s="134">
        <v>9</v>
      </c>
      <c r="I35" s="2">
        <v>35</v>
      </c>
      <c r="J35" s="142">
        <f>(I35/D35)</f>
        <v>1</v>
      </c>
      <c r="K35" s="3">
        <v>9956538</v>
      </c>
      <c r="L35" s="3">
        <f>(K35/I35)</f>
        <v>284472.51428571431</v>
      </c>
      <c r="M35" s="139">
        <v>5</v>
      </c>
      <c r="N35" s="4">
        <f t="shared" si="1"/>
        <v>0</v>
      </c>
      <c r="O35" s="1">
        <f t="shared" si="2"/>
        <v>0</v>
      </c>
      <c r="P35" s="1"/>
      <c r="Q35" s="3">
        <f t="shared" si="3"/>
        <v>0</v>
      </c>
      <c r="R35" s="1">
        <v>0</v>
      </c>
      <c r="S35" s="1">
        <v>0</v>
      </c>
      <c r="T35" s="3">
        <v>0</v>
      </c>
      <c r="U35" s="1">
        <v>0</v>
      </c>
      <c r="V35" s="1">
        <v>0</v>
      </c>
      <c r="W35" s="3">
        <v>0</v>
      </c>
      <c r="X35" s="1">
        <v>0</v>
      </c>
      <c r="Y35" s="1">
        <v>0</v>
      </c>
      <c r="Z35" s="84"/>
      <c r="AA35" s="7">
        <v>0</v>
      </c>
      <c r="AB35"/>
      <c r="AC35" s="14"/>
    </row>
    <row r="36" spans="1:29" x14ac:dyDescent="0.25">
      <c r="A36" s="73"/>
      <c r="B36" s="78" t="s">
        <v>84</v>
      </c>
      <c r="C36" s="1">
        <v>10</v>
      </c>
      <c r="D36" s="1">
        <v>10</v>
      </c>
      <c r="E36" s="142">
        <f>(D36/D$11)</f>
        <v>5.8626956674679017E-4</v>
      </c>
      <c r="F36" s="71">
        <f>(D36/D$13)</f>
        <v>3.6643459142543058E-3</v>
      </c>
      <c r="G36" s="3">
        <v>1191076</v>
      </c>
      <c r="H36" s="134">
        <v>20</v>
      </c>
      <c r="I36" s="2">
        <v>10</v>
      </c>
      <c r="J36" s="142">
        <f>(I36/D36)</f>
        <v>1</v>
      </c>
      <c r="K36" s="3">
        <v>1191076</v>
      </c>
      <c r="L36" s="3">
        <f>(K36/I36)</f>
        <v>119107.6</v>
      </c>
      <c r="M36" s="139">
        <v>31</v>
      </c>
      <c r="N36" s="4">
        <f t="shared" si="1"/>
        <v>0</v>
      </c>
      <c r="O36" s="1">
        <f t="shared" si="2"/>
        <v>0</v>
      </c>
      <c r="P36" s="1"/>
      <c r="Q36" s="3">
        <f t="shared" si="3"/>
        <v>0</v>
      </c>
      <c r="R36" s="1">
        <v>0</v>
      </c>
      <c r="S36" s="1">
        <v>0</v>
      </c>
      <c r="T36" s="3">
        <v>0</v>
      </c>
      <c r="U36" s="1">
        <v>0</v>
      </c>
      <c r="V36" s="1">
        <v>0</v>
      </c>
      <c r="W36" s="3">
        <v>0</v>
      </c>
      <c r="X36" s="1">
        <v>0</v>
      </c>
      <c r="Y36" s="1">
        <v>0</v>
      </c>
      <c r="Z36" s="84"/>
      <c r="AA36" s="7">
        <v>0</v>
      </c>
      <c r="AB36"/>
      <c r="AC36" s="14"/>
    </row>
    <row r="37" spans="1:29" x14ac:dyDescent="0.25">
      <c r="A37" s="73"/>
      <c r="B37" s="78" t="s">
        <v>51</v>
      </c>
      <c r="C37" s="1">
        <v>0</v>
      </c>
      <c r="D37" s="1">
        <v>0</v>
      </c>
      <c r="E37" s="142"/>
      <c r="F37" s="1"/>
      <c r="G37" s="3">
        <v>0</v>
      </c>
      <c r="H37" s="134"/>
      <c r="I37" s="2">
        <v>0</v>
      </c>
      <c r="J37" s="1"/>
      <c r="K37" s="3">
        <v>0</v>
      </c>
      <c r="L37" s="3"/>
      <c r="M37" s="147"/>
      <c r="N37" s="4">
        <f t="shared" si="1"/>
        <v>0</v>
      </c>
      <c r="O37" s="1">
        <f t="shared" si="2"/>
        <v>0</v>
      </c>
      <c r="P37" s="1"/>
      <c r="Q37" s="3">
        <f t="shared" si="3"/>
        <v>0</v>
      </c>
      <c r="R37" s="1">
        <v>0</v>
      </c>
      <c r="S37" s="1">
        <v>0</v>
      </c>
      <c r="T37" s="3">
        <v>0</v>
      </c>
      <c r="U37" s="1">
        <v>0</v>
      </c>
      <c r="V37" s="1">
        <v>0</v>
      </c>
      <c r="W37" s="3">
        <v>0</v>
      </c>
      <c r="X37" s="1">
        <v>0</v>
      </c>
      <c r="Y37" s="1">
        <v>0</v>
      </c>
      <c r="Z37" s="84"/>
      <c r="AA37" s="7">
        <v>0</v>
      </c>
      <c r="AB37" s="14"/>
      <c r="AC37" s="14"/>
    </row>
    <row r="38" spans="1:29" x14ac:dyDescent="0.25">
      <c r="A38" s="73"/>
      <c r="B38" s="78" t="s">
        <v>26</v>
      </c>
      <c r="C38" s="1">
        <v>212</v>
      </c>
      <c r="D38" s="1">
        <v>383</v>
      </c>
      <c r="E38" s="142">
        <f>(D38/D$11)</f>
        <v>2.2454124406402064E-2</v>
      </c>
      <c r="F38" s="71">
        <f>(D38/D$13)</f>
        <v>0.14034444851593991</v>
      </c>
      <c r="G38" s="3">
        <v>61750613</v>
      </c>
      <c r="H38" s="134">
        <v>2</v>
      </c>
      <c r="I38" s="2">
        <v>176</v>
      </c>
      <c r="J38" s="142">
        <f>(I38/D38)</f>
        <v>0.45953002610966059</v>
      </c>
      <c r="K38" s="3">
        <v>39434813</v>
      </c>
      <c r="L38" s="3">
        <f>(K38/I38)</f>
        <v>224061.4375</v>
      </c>
      <c r="M38" s="139">
        <v>10</v>
      </c>
      <c r="N38" s="4">
        <f t="shared" si="1"/>
        <v>36</v>
      </c>
      <c r="O38" s="1">
        <f t="shared" si="2"/>
        <v>207</v>
      </c>
      <c r="P38" s="142">
        <f t="shared" ref="P38:P39" si="10">(O38/D38)</f>
        <v>0.54046997389033946</v>
      </c>
      <c r="Q38" s="3">
        <f t="shared" si="3"/>
        <v>22315800</v>
      </c>
      <c r="R38" s="1">
        <v>0</v>
      </c>
      <c r="S38" s="1">
        <v>0</v>
      </c>
      <c r="T38" s="3">
        <v>0</v>
      </c>
      <c r="U38" s="1">
        <v>8</v>
      </c>
      <c r="V38" s="1">
        <v>32</v>
      </c>
      <c r="W38" s="3">
        <v>3870915</v>
      </c>
      <c r="X38" s="1">
        <v>28</v>
      </c>
      <c r="Y38" s="1">
        <v>175</v>
      </c>
      <c r="Z38" s="142">
        <f t="shared" ref="Z38:Z39" si="11">(Y38/O38)</f>
        <v>0.84541062801932365</v>
      </c>
      <c r="AA38" s="7">
        <v>18444885</v>
      </c>
      <c r="AB38"/>
      <c r="AC38" s="14"/>
    </row>
    <row r="39" spans="1:29" x14ac:dyDescent="0.25">
      <c r="A39" s="73"/>
      <c r="B39" s="78" t="s">
        <v>23</v>
      </c>
      <c r="C39" s="1">
        <v>1</v>
      </c>
      <c r="D39" s="1">
        <v>29</v>
      </c>
      <c r="E39" s="142">
        <f>(D39/D$11)</f>
        <v>1.7001817435656915E-3</v>
      </c>
      <c r="F39" s="71">
        <f>(D39/D$13)</f>
        <v>1.0626603151337486E-2</v>
      </c>
      <c r="G39" s="3">
        <v>492000</v>
      </c>
      <c r="H39" s="134">
        <v>26</v>
      </c>
      <c r="I39" s="2">
        <v>0</v>
      </c>
      <c r="J39" s="1"/>
      <c r="K39" s="3">
        <v>0</v>
      </c>
      <c r="L39" s="3"/>
      <c r="M39" s="147"/>
      <c r="N39" s="4">
        <f t="shared" si="1"/>
        <v>1</v>
      </c>
      <c r="O39" s="1">
        <f t="shared" si="2"/>
        <v>29</v>
      </c>
      <c r="P39" s="142">
        <f t="shared" si="10"/>
        <v>1</v>
      </c>
      <c r="Q39" s="3">
        <f t="shared" si="3"/>
        <v>492000</v>
      </c>
      <c r="R39" s="1">
        <v>0</v>
      </c>
      <c r="S39" s="1">
        <v>0</v>
      </c>
      <c r="T39" s="3">
        <v>0</v>
      </c>
      <c r="U39" s="1">
        <v>0</v>
      </c>
      <c r="V39" s="1">
        <v>0</v>
      </c>
      <c r="W39" s="3">
        <v>0</v>
      </c>
      <c r="X39" s="1">
        <v>1</v>
      </c>
      <c r="Y39" s="1">
        <v>29</v>
      </c>
      <c r="Z39" s="142">
        <f t="shared" si="11"/>
        <v>1</v>
      </c>
      <c r="AA39" s="7">
        <v>492000</v>
      </c>
      <c r="AB39" s="14"/>
      <c r="AC39" s="14"/>
    </row>
    <row r="40" spans="1:29" x14ac:dyDescent="0.25">
      <c r="A40" s="73"/>
      <c r="B40" s="78" t="s">
        <v>34</v>
      </c>
      <c r="C40" s="1">
        <v>11</v>
      </c>
      <c r="D40" s="1">
        <v>11</v>
      </c>
      <c r="E40" s="142">
        <f>(D40/D$11)</f>
        <v>6.448965234214692E-4</v>
      </c>
      <c r="F40" s="71">
        <f>(D40/D$13)</f>
        <v>4.0307805056797362E-3</v>
      </c>
      <c r="G40" s="3">
        <v>1403440</v>
      </c>
      <c r="H40" s="134">
        <v>18</v>
      </c>
      <c r="I40" s="2">
        <v>11</v>
      </c>
      <c r="J40" s="142">
        <f>(I40/D40)</f>
        <v>1</v>
      </c>
      <c r="K40" s="3">
        <v>1403440</v>
      </c>
      <c r="L40" s="3">
        <f>(K40/I40)</f>
        <v>127585.45454545454</v>
      </c>
      <c r="M40" s="139">
        <v>27</v>
      </c>
      <c r="N40" s="4">
        <f t="shared" si="1"/>
        <v>0</v>
      </c>
      <c r="O40" s="1">
        <f t="shared" si="2"/>
        <v>0</v>
      </c>
      <c r="P40" s="1"/>
      <c r="Q40" s="3">
        <f t="shared" si="3"/>
        <v>0</v>
      </c>
      <c r="R40" s="1">
        <v>0</v>
      </c>
      <c r="S40" s="1">
        <v>0</v>
      </c>
      <c r="T40" s="3">
        <v>0</v>
      </c>
      <c r="U40" s="1">
        <v>0</v>
      </c>
      <c r="V40" s="1">
        <v>0</v>
      </c>
      <c r="W40" s="3">
        <v>0</v>
      </c>
      <c r="X40" s="1">
        <v>0</v>
      </c>
      <c r="Y40" s="1">
        <v>0</v>
      </c>
      <c r="Z40" s="84"/>
      <c r="AA40" s="7">
        <v>0</v>
      </c>
      <c r="AB40"/>
      <c r="AC40" s="14"/>
    </row>
    <row r="41" spans="1:29" x14ac:dyDescent="0.25">
      <c r="A41" s="73"/>
      <c r="B41" s="78" t="s">
        <v>92</v>
      </c>
      <c r="C41" s="1">
        <v>0</v>
      </c>
      <c r="D41" s="1">
        <v>0</v>
      </c>
      <c r="E41" s="3"/>
      <c r="F41" s="1"/>
      <c r="G41" s="3">
        <v>0</v>
      </c>
      <c r="H41" s="134"/>
      <c r="I41" s="2">
        <v>0</v>
      </c>
      <c r="J41" s="1"/>
      <c r="K41" s="3">
        <v>0</v>
      </c>
      <c r="L41" s="3"/>
      <c r="M41" s="147"/>
      <c r="N41" s="4">
        <f t="shared" si="1"/>
        <v>0</v>
      </c>
      <c r="O41" s="1">
        <f t="shared" si="2"/>
        <v>0</v>
      </c>
      <c r="P41" s="1"/>
      <c r="Q41" s="3">
        <f t="shared" si="3"/>
        <v>0</v>
      </c>
      <c r="R41" s="1">
        <v>0</v>
      </c>
      <c r="S41" s="1">
        <v>0</v>
      </c>
      <c r="T41" s="3">
        <v>0</v>
      </c>
      <c r="U41" s="1">
        <v>0</v>
      </c>
      <c r="V41" s="1">
        <v>0</v>
      </c>
      <c r="W41" s="3">
        <v>0</v>
      </c>
      <c r="X41" s="1">
        <v>0</v>
      </c>
      <c r="Y41" s="1">
        <v>0</v>
      </c>
      <c r="Z41" s="84"/>
      <c r="AA41" s="7">
        <v>0</v>
      </c>
      <c r="AB41" s="73"/>
      <c r="AC41" s="73"/>
    </row>
    <row r="42" spans="1:29" x14ac:dyDescent="0.25">
      <c r="A42" s="73"/>
      <c r="B42" s="78" t="s">
        <v>29</v>
      </c>
      <c r="C42" s="1">
        <v>161</v>
      </c>
      <c r="D42" s="1">
        <v>161</v>
      </c>
      <c r="E42" s="142">
        <f>(D42/D$11)</f>
        <v>9.4389400246233223E-3</v>
      </c>
      <c r="F42" s="71">
        <f>(D42/D$13)</f>
        <v>5.8995969219494321E-2</v>
      </c>
      <c r="G42" s="3">
        <v>24485862</v>
      </c>
      <c r="H42" s="134">
        <v>3</v>
      </c>
      <c r="I42" s="2">
        <v>161</v>
      </c>
      <c r="J42" s="142">
        <f>(I42/D42)</f>
        <v>1</v>
      </c>
      <c r="K42" s="3">
        <v>24485862</v>
      </c>
      <c r="L42" s="3">
        <f>(K42/I42)</f>
        <v>152086.09937888198</v>
      </c>
      <c r="M42" s="139">
        <v>17</v>
      </c>
      <c r="N42" s="4">
        <f t="shared" si="1"/>
        <v>0</v>
      </c>
      <c r="O42" s="1">
        <f t="shared" si="2"/>
        <v>0</v>
      </c>
      <c r="P42" s="1"/>
      <c r="Q42" s="3">
        <f t="shared" si="3"/>
        <v>0</v>
      </c>
      <c r="R42" s="1">
        <v>0</v>
      </c>
      <c r="S42" s="1">
        <v>0</v>
      </c>
      <c r="T42" s="3">
        <v>0</v>
      </c>
      <c r="U42" s="1">
        <v>0</v>
      </c>
      <c r="V42" s="1">
        <v>0</v>
      </c>
      <c r="W42" s="3">
        <v>0</v>
      </c>
      <c r="X42" s="1">
        <v>0</v>
      </c>
      <c r="Y42" s="1">
        <v>0</v>
      </c>
      <c r="Z42" s="84"/>
      <c r="AA42" s="7">
        <v>0</v>
      </c>
      <c r="AB42"/>
      <c r="AC42" s="14"/>
    </row>
    <row r="43" spans="1:29" x14ac:dyDescent="0.25">
      <c r="A43" s="73"/>
      <c r="B43" s="78" t="s">
        <v>52</v>
      </c>
      <c r="C43" s="1">
        <v>0</v>
      </c>
      <c r="D43" s="1">
        <v>0</v>
      </c>
      <c r="E43" s="3"/>
      <c r="F43" s="1"/>
      <c r="G43" s="3">
        <v>0</v>
      </c>
      <c r="H43" s="134"/>
      <c r="I43" s="2">
        <v>0</v>
      </c>
      <c r="J43" s="1"/>
      <c r="K43" s="3">
        <v>0</v>
      </c>
      <c r="L43" s="3"/>
      <c r="M43" s="147"/>
      <c r="N43" s="4">
        <f t="shared" si="1"/>
        <v>0</v>
      </c>
      <c r="O43" s="1">
        <f t="shared" si="2"/>
        <v>0</v>
      </c>
      <c r="P43" s="1"/>
      <c r="Q43" s="3">
        <f t="shared" si="3"/>
        <v>0</v>
      </c>
      <c r="R43" s="1">
        <v>0</v>
      </c>
      <c r="S43" s="1">
        <v>0</v>
      </c>
      <c r="T43" s="3">
        <v>0</v>
      </c>
      <c r="U43" s="1">
        <v>0</v>
      </c>
      <c r="V43" s="1">
        <v>0</v>
      </c>
      <c r="W43" s="3">
        <v>0</v>
      </c>
      <c r="X43" s="1">
        <v>0</v>
      </c>
      <c r="Y43" s="1">
        <v>0</v>
      </c>
      <c r="Z43" s="84"/>
      <c r="AA43" s="7">
        <v>0</v>
      </c>
      <c r="AB43" s="14"/>
      <c r="AC43" s="14"/>
    </row>
    <row r="44" spans="1:29" x14ac:dyDescent="0.25">
      <c r="A44" s="73"/>
      <c r="B44" s="78" t="s">
        <v>53</v>
      </c>
      <c r="C44" s="1">
        <v>0</v>
      </c>
      <c r="D44" s="1">
        <v>0</v>
      </c>
      <c r="E44" s="142"/>
      <c r="F44" s="1"/>
      <c r="G44" s="3">
        <v>0</v>
      </c>
      <c r="H44" s="134"/>
      <c r="I44" s="2">
        <v>0</v>
      </c>
      <c r="J44" s="1"/>
      <c r="K44" s="3">
        <v>0</v>
      </c>
      <c r="L44" s="3"/>
      <c r="M44" s="147"/>
      <c r="N44" s="4">
        <f t="shared" si="1"/>
        <v>0</v>
      </c>
      <c r="O44" s="1">
        <f t="shared" si="2"/>
        <v>0</v>
      </c>
      <c r="P44" s="1"/>
      <c r="Q44" s="3">
        <f t="shared" si="3"/>
        <v>0</v>
      </c>
      <c r="R44" s="1">
        <v>0</v>
      </c>
      <c r="S44" s="1">
        <v>0</v>
      </c>
      <c r="T44" s="3">
        <v>0</v>
      </c>
      <c r="U44" s="1">
        <v>0</v>
      </c>
      <c r="V44" s="1">
        <v>0</v>
      </c>
      <c r="W44" s="3">
        <v>0</v>
      </c>
      <c r="X44" s="1">
        <v>0</v>
      </c>
      <c r="Y44" s="1">
        <v>0</v>
      </c>
      <c r="Z44" s="84"/>
      <c r="AA44" s="7">
        <v>0</v>
      </c>
      <c r="AB44"/>
      <c r="AC44" s="14"/>
    </row>
    <row r="45" spans="1:29" x14ac:dyDescent="0.25">
      <c r="A45" s="73"/>
      <c r="B45" s="78" t="s">
        <v>54</v>
      </c>
      <c r="C45" s="1">
        <v>0</v>
      </c>
      <c r="D45" s="1">
        <v>0</v>
      </c>
      <c r="E45" s="142"/>
      <c r="F45" s="1"/>
      <c r="G45" s="3">
        <v>0</v>
      </c>
      <c r="H45" s="134"/>
      <c r="I45" s="2">
        <v>0</v>
      </c>
      <c r="J45" s="1"/>
      <c r="K45" s="3">
        <v>0</v>
      </c>
      <c r="L45" s="3"/>
      <c r="M45" s="147"/>
      <c r="N45" s="4">
        <f t="shared" si="1"/>
        <v>0</v>
      </c>
      <c r="O45" s="1">
        <f t="shared" si="2"/>
        <v>0</v>
      </c>
      <c r="P45" s="1"/>
      <c r="Q45" s="3">
        <f t="shared" si="3"/>
        <v>0</v>
      </c>
      <c r="R45" s="1">
        <v>0</v>
      </c>
      <c r="S45" s="1">
        <v>0</v>
      </c>
      <c r="T45" s="3">
        <v>0</v>
      </c>
      <c r="U45" s="1">
        <v>0</v>
      </c>
      <c r="V45" s="1">
        <v>0</v>
      </c>
      <c r="W45" s="3">
        <v>0</v>
      </c>
      <c r="X45" s="1">
        <v>0</v>
      </c>
      <c r="Y45" s="1">
        <v>0</v>
      </c>
      <c r="Z45" s="84"/>
      <c r="AA45" s="7">
        <v>0</v>
      </c>
      <c r="AB45"/>
      <c r="AC45" s="14"/>
    </row>
    <row r="46" spans="1:29" x14ac:dyDescent="0.25">
      <c r="A46" s="73"/>
      <c r="B46" s="78" t="s">
        <v>33</v>
      </c>
      <c r="C46" s="1">
        <v>22</v>
      </c>
      <c r="D46" s="1">
        <v>22</v>
      </c>
      <c r="E46" s="142">
        <f>(D46/D$11)</f>
        <v>1.2897930468429384E-3</v>
      </c>
      <c r="F46" s="71">
        <f>(D46/D$13)</f>
        <v>8.0615610113594725E-3</v>
      </c>
      <c r="G46" s="3">
        <v>3209168</v>
      </c>
      <c r="H46" s="134">
        <v>17</v>
      </c>
      <c r="I46" s="2">
        <v>22</v>
      </c>
      <c r="J46" s="142">
        <f>(I46/D46)</f>
        <v>1</v>
      </c>
      <c r="K46" s="3">
        <v>3209168</v>
      </c>
      <c r="L46" s="3">
        <f>(K46/I46)</f>
        <v>145871.27272727274</v>
      </c>
      <c r="M46" s="139">
        <v>20</v>
      </c>
      <c r="N46" s="4">
        <f t="shared" si="1"/>
        <v>0</v>
      </c>
      <c r="O46" s="1">
        <f t="shared" si="2"/>
        <v>0</v>
      </c>
      <c r="P46" s="1"/>
      <c r="Q46" s="3">
        <f t="shared" si="3"/>
        <v>0</v>
      </c>
      <c r="R46" s="1">
        <v>0</v>
      </c>
      <c r="S46" s="1">
        <v>0</v>
      </c>
      <c r="T46" s="3">
        <v>0</v>
      </c>
      <c r="U46" s="1">
        <v>0</v>
      </c>
      <c r="V46" s="1">
        <v>0</v>
      </c>
      <c r="W46" s="3">
        <v>0</v>
      </c>
      <c r="X46" s="1">
        <v>0</v>
      </c>
      <c r="Y46" s="1">
        <v>0</v>
      </c>
      <c r="Z46" s="84"/>
      <c r="AA46" s="7">
        <v>0</v>
      </c>
      <c r="AB46"/>
      <c r="AC46" s="14"/>
    </row>
    <row r="47" spans="1:29" x14ac:dyDescent="0.25">
      <c r="A47" s="73"/>
      <c r="B47" s="78" t="s">
        <v>90</v>
      </c>
      <c r="C47" s="1">
        <v>2</v>
      </c>
      <c r="D47" s="1">
        <v>2</v>
      </c>
      <c r="E47" s="142">
        <f>(D47/D$11)</f>
        <v>1.1725391334935803E-4</v>
      </c>
      <c r="F47" s="71">
        <f>(D47/D$13)</f>
        <v>7.3286918285086111E-4</v>
      </c>
      <c r="G47" s="3">
        <v>100000</v>
      </c>
      <c r="H47" s="134">
        <v>40</v>
      </c>
      <c r="I47" s="2">
        <v>2</v>
      </c>
      <c r="J47" s="142">
        <f>(I47/D47)</f>
        <v>1</v>
      </c>
      <c r="K47" s="3">
        <v>100000</v>
      </c>
      <c r="L47" s="3">
        <f>(K47/I47)</f>
        <v>50000</v>
      </c>
      <c r="M47" s="139">
        <v>40</v>
      </c>
      <c r="N47" s="4">
        <f t="shared" si="1"/>
        <v>0</v>
      </c>
      <c r="O47" s="1">
        <f t="shared" si="2"/>
        <v>0</v>
      </c>
      <c r="P47" s="1"/>
      <c r="Q47" s="3">
        <f t="shared" si="3"/>
        <v>0</v>
      </c>
      <c r="R47" s="1">
        <v>0</v>
      </c>
      <c r="S47" s="1">
        <v>0</v>
      </c>
      <c r="T47" s="3">
        <v>0</v>
      </c>
      <c r="U47" s="1">
        <v>0</v>
      </c>
      <c r="V47" s="1">
        <v>0</v>
      </c>
      <c r="W47" s="3">
        <v>0</v>
      </c>
      <c r="X47" s="1">
        <v>0</v>
      </c>
      <c r="Y47" s="1">
        <v>0</v>
      </c>
      <c r="Z47" s="84"/>
      <c r="AA47" s="7">
        <v>0</v>
      </c>
      <c r="AB47"/>
      <c r="AC47" s="14"/>
    </row>
    <row r="48" spans="1:29" x14ac:dyDescent="0.25">
      <c r="A48" s="73"/>
      <c r="B48" s="78" t="s">
        <v>28</v>
      </c>
      <c r="C48" s="1">
        <v>43</v>
      </c>
      <c r="D48" s="1">
        <v>43</v>
      </c>
      <c r="E48" s="142">
        <f>(D48/D$11)</f>
        <v>2.5209591370111977E-3</v>
      </c>
      <c r="F48" s="71">
        <f>(D48/D$13)</f>
        <v>1.5756687431293513E-2</v>
      </c>
      <c r="G48" s="3">
        <v>6175000</v>
      </c>
      <c r="H48" s="134">
        <v>14</v>
      </c>
      <c r="I48" s="2">
        <v>43</v>
      </c>
      <c r="J48" s="142">
        <f>(I48/D48)</f>
        <v>1</v>
      </c>
      <c r="K48" s="3">
        <v>6175000</v>
      </c>
      <c r="L48" s="3">
        <f>(K48/I48)</f>
        <v>143604.65116279069</v>
      </c>
      <c r="M48" s="139">
        <v>21</v>
      </c>
      <c r="N48" s="4">
        <f t="shared" ref="N48:N79" si="12">(R48+U48+X48)</f>
        <v>0</v>
      </c>
      <c r="O48" s="1">
        <f t="shared" ref="O48:O79" si="13">(S48+V48+Y48)</f>
        <v>0</v>
      </c>
      <c r="P48" s="1"/>
      <c r="Q48" s="3">
        <f t="shared" ref="Q48:Q79" si="14">(T48+W48+AA48)</f>
        <v>0</v>
      </c>
      <c r="R48" s="1">
        <v>0</v>
      </c>
      <c r="S48" s="1">
        <v>0</v>
      </c>
      <c r="T48" s="3">
        <v>0</v>
      </c>
      <c r="U48" s="1">
        <v>0</v>
      </c>
      <c r="V48" s="1">
        <v>0</v>
      </c>
      <c r="W48" s="3">
        <v>0</v>
      </c>
      <c r="X48" s="1">
        <v>0</v>
      </c>
      <c r="Y48" s="1">
        <v>0</v>
      </c>
      <c r="Z48" s="84"/>
      <c r="AA48" s="7">
        <v>0</v>
      </c>
      <c r="AB48"/>
      <c r="AC48" s="14"/>
    </row>
    <row r="49" spans="1:29" x14ac:dyDescent="0.25">
      <c r="A49" s="73"/>
      <c r="B49" s="78" t="s">
        <v>55</v>
      </c>
      <c r="C49" s="1">
        <v>0</v>
      </c>
      <c r="D49" s="1">
        <v>0</v>
      </c>
      <c r="E49" s="142"/>
      <c r="F49" s="1"/>
      <c r="G49" s="3">
        <v>0</v>
      </c>
      <c r="H49" s="134"/>
      <c r="I49" s="2">
        <v>0</v>
      </c>
      <c r="J49" s="1"/>
      <c r="K49" s="3">
        <v>0</v>
      </c>
      <c r="L49" s="3"/>
      <c r="M49" s="147"/>
      <c r="N49" s="4">
        <f t="shared" si="12"/>
        <v>0</v>
      </c>
      <c r="O49" s="1">
        <f t="shared" si="13"/>
        <v>0</v>
      </c>
      <c r="P49" s="1"/>
      <c r="Q49" s="3">
        <f t="shared" si="14"/>
        <v>0</v>
      </c>
      <c r="R49" s="1">
        <v>0</v>
      </c>
      <c r="S49" s="1">
        <v>0</v>
      </c>
      <c r="T49" s="3">
        <v>0</v>
      </c>
      <c r="U49" s="1">
        <v>0</v>
      </c>
      <c r="V49" s="1">
        <v>0</v>
      </c>
      <c r="W49" s="3">
        <v>0</v>
      </c>
      <c r="X49" s="1">
        <v>0</v>
      </c>
      <c r="Y49" s="1">
        <v>0</v>
      </c>
      <c r="Z49" s="84"/>
      <c r="AA49" s="7">
        <v>0</v>
      </c>
      <c r="AB49" s="14"/>
      <c r="AC49" s="14"/>
    </row>
    <row r="50" spans="1:29" x14ac:dyDescent="0.25">
      <c r="A50" s="73"/>
      <c r="B50" s="78" t="s">
        <v>56</v>
      </c>
      <c r="C50" s="1">
        <v>0</v>
      </c>
      <c r="D50" s="1">
        <v>0</v>
      </c>
      <c r="E50" s="142"/>
      <c r="F50" s="1"/>
      <c r="G50" s="3">
        <v>0</v>
      </c>
      <c r="H50" s="134"/>
      <c r="I50" s="2">
        <v>0</v>
      </c>
      <c r="J50" s="1"/>
      <c r="K50" s="3">
        <v>0</v>
      </c>
      <c r="L50" s="3"/>
      <c r="M50" s="147"/>
      <c r="N50" s="4">
        <f t="shared" si="12"/>
        <v>0</v>
      </c>
      <c r="O50" s="1">
        <f t="shared" si="13"/>
        <v>0</v>
      </c>
      <c r="P50" s="1"/>
      <c r="Q50" s="3">
        <f t="shared" si="14"/>
        <v>0</v>
      </c>
      <c r="R50" s="1">
        <v>0</v>
      </c>
      <c r="S50" s="1">
        <v>0</v>
      </c>
      <c r="T50" s="3">
        <v>0</v>
      </c>
      <c r="U50" s="1">
        <v>0</v>
      </c>
      <c r="V50" s="1">
        <v>0</v>
      </c>
      <c r="W50" s="3">
        <v>0</v>
      </c>
      <c r="X50" s="1">
        <v>0</v>
      </c>
      <c r="Y50" s="1">
        <v>0</v>
      </c>
      <c r="Z50" s="84"/>
      <c r="AA50" s="7">
        <v>0</v>
      </c>
      <c r="AB50" s="82"/>
      <c r="AC50" s="6"/>
    </row>
    <row r="51" spans="1:29" x14ac:dyDescent="0.25">
      <c r="A51" s="73"/>
      <c r="B51" s="78" t="s">
        <v>57</v>
      </c>
      <c r="C51" s="1">
        <v>4</v>
      </c>
      <c r="D51" s="1">
        <v>4</v>
      </c>
      <c r="E51" s="142">
        <f>(D51/D$11)</f>
        <v>2.3450782669871606E-4</v>
      </c>
      <c r="F51" s="71">
        <f>(D51/D$13)</f>
        <v>1.4657383657017222E-3</v>
      </c>
      <c r="G51" s="3">
        <v>340000</v>
      </c>
      <c r="H51" s="134">
        <v>29</v>
      </c>
      <c r="I51" s="2">
        <v>4</v>
      </c>
      <c r="J51" s="142">
        <f>(I51/D51)</f>
        <v>1</v>
      </c>
      <c r="K51" s="3">
        <v>340000</v>
      </c>
      <c r="L51" s="3">
        <f>(K51/I51)</f>
        <v>85000</v>
      </c>
      <c r="M51" s="139">
        <v>38</v>
      </c>
      <c r="N51" s="4">
        <f t="shared" si="12"/>
        <v>0</v>
      </c>
      <c r="O51" s="1">
        <f t="shared" si="13"/>
        <v>0</v>
      </c>
      <c r="P51" s="1"/>
      <c r="Q51" s="3">
        <f t="shared" si="14"/>
        <v>0</v>
      </c>
      <c r="R51" s="1">
        <v>0</v>
      </c>
      <c r="S51" s="1">
        <v>0</v>
      </c>
      <c r="T51" s="3">
        <v>0</v>
      </c>
      <c r="U51" s="1">
        <v>0</v>
      </c>
      <c r="V51" s="1">
        <v>0</v>
      </c>
      <c r="W51" s="3">
        <v>0</v>
      </c>
      <c r="X51" s="1">
        <v>0</v>
      </c>
      <c r="Y51" s="1">
        <v>0</v>
      </c>
      <c r="Z51" s="84"/>
      <c r="AA51" s="7">
        <v>0</v>
      </c>
      <c r="AB51" s="14"/>
      <c r="AC51" s="14"/>
    </row>
    <row r="52" spans="1:29" x14ac:dyDescent="0.25">
      <c r="A52" s="73"/>
      <c r="B52" s="78" t="s">
        <v>58</v>
      </c>
      <c r="C52" s="1">
        <v>0</v>
      </c>
      <c r="D52" s="1">
        <v>0</v>
      </c>
      <c r="E52" s="142"/>
      <c r="F52" s="1"/>
      <c r="G52" s="3">
        <v>0</v>
      </c>
      <c r="H52" s="134"/>
      <c r="I52" s="2">
        <v>0</v>
      </c>
      <c r="J52" s="1"/>
      <c r="K52" s="3">
        <v>0</v>
      </c>
      <c r="L52" s="3"/>
      <c r="M52" s="147"/>
      <c r="N52" s="4">
        <f t="shared" si="12"/>
        <v>0</v>
      </c>
      <c r="O52" s="1">
        <f t="shared" si="13"/>
        <v>0</v>
      </c>
      <c r="P52" s="1"/>
      <c r="Q52" s="3">
        <f t="shared" si="14"/>
        <v>0</v>
      </c>
      <c r="R52" s="1">
        <v>0</v>
      </c>
      <c r="S52" s="1">
        <v>0</v>
      </c>
      <c r="T52" s="3">
        <v>0</v>
      </c>
      <c r="U52" s="1">
        <v>0</v>
      </c>
      <c r="V52" s="1">
        <v>0</v>
      </c>
      <c r="W52" s="3">
        <v>0</v>
      </c>
      <c r="X52" s="1">
        <v>0</v>
      </c>
      <c r="Y52" s="1">
        <v>0</v>
      </c>
      <c r="Z52" s="84"/>
      <c r="AA52" s="7">
        <v>0</v>
      </c>
      <c r="AB52"/>
      <c r="AC52" s="14"/>
    </row>
    <row r="53" spans="1:29" x14ac:dyDescent="0.25">
      <c r="A53" s="73"/>
      <c r="B53" s="78" t="s">
        <v>59</v>
      </c>
      <c r="C53" s="1">
        <v>1</v>
      </c>
      <c r="D53" s="1">
        <v>1</v>
      </c>
      <c r="E53" s="142">
        <f>(D53/D$11)</f>
        <v>5.8626956674679014E-5</v>
      </c>
      <c r="F53" s="71">
        <f>(D53/D$13)</f>
        <v>3.6643459142543056E-4</v>
      </c>
      <c r="G53" s="3">
        <v>240000</v>
      </c>
      <c r="H53" s="134">
        <v>35</v>
      </c>
      <c r="I53" s="2">
        <v>1</v>
      </c>
      <c r="J53" s="142">
        <f>(I53/D53)</f>
        <v>1</v>
      </c>
      <c r="K53" s="3">
        <v>240000</v>
      </c>
      <c r="L53" s="3">
        <f>(K53/I53)</f>
        <v>240000</v>
      </c>
      <c r="M53" s="139">
        <v>8</v>
      </c>
      <c r="N53" s="4">
        <f t="shared" si="12"/>
        <v>0</v>
      </c>
      <c r="O53" s="1">
        <f t="shared" si="13"/>
        <v>0</v>
      </c>
      <c r="P53" s="1"/>
      <c r="Q53" s="3">
        <f t="shared" si="14"/>
        <v>0</v>
      </c>
      <c r="R53" s="1">
        <v>0</v>
      </c>
      <c r="S53" s="1">
        <v>0</v>
      </c>
      <c r="T53" s="3">
        <v>0</v>
      </c>
      <c r="U53" s="1">
        <v>0</v>
      </c>
      <c r="V53" s="1">
        <v>0</v>
      </c>
      <c r="W53" s="3">
        <v>0</v>
      </c>
      <c r="X53" s="1">
        <v>0</v>
      </c>
      <c r="Y53" s="1">
        <v>0</v>
      </c>
      <c r="Z53" s="84"/>
      <c r="AA53" s="7">
        <v>0</v>
      </c>
      <c r="AB53"/>
      <c r="AC53" s="14"/>
    </row>
    <row r="54" spans="1:29" x14ac:dyDescent="0.25">
      <c r="A54" s="73"/>
      <c r="B54" s="78" t="s">
        <v>60</v>
      </c>
      <c r="C54" s="1">
        <v>84</v>
      </c>
      <c r="D54" s="1">
        <v>84</v>
      </c>
      <c r="E54" s="142">
        <f>(D54/D$11)</f>
        <v>4.924664360673037E-3</v>
      </c>
      <c r="F54" s="71">
        <f>(D54/D$13)</f>
        <v>3.0780505679736166E-2</v>
      </c>
      <c r="G54" s="3">
        <v>16085186</v>
      </c>
      <c r="H54" s="134">
        <v>7</v>
      </c>
      <c r="I54" s="2">
        <v>84</v>
      </c>
      <c r="J54" s="142">
        <f>(I54/D54)</f>
        <v>1</v>
      </c>
      <c r="K54" s="3">
        <v>16085186</v>
      </c>
      <c r="L54" s="3">
        <f>(K54/I54)</f>
        <v>191490.30952380953</v>
      </c>
      <c r="M54" s="139">
        <v>14</v>
      </c>
      <c r="N54" s="4">
        <f t="shared" si="12"/>
        <v>0</v>
      </c>
      <c r="O54" s="1">
        <f t="shared" si="13"/>
        <v>0</v>
      </c>
      <c r="P54" s="1"/>
      <c r="Q54" s="3">
        <f t="shared" si="14"/>
        <v>0</v>
      </c>
      <c r="R54" s="1">
        <v>0</v>
      </c>
      <c r="S54" s="1">
        <v>0</v>
      </c>
      <c r="T54" s="3">
        <v>0</v>
      </c>
      <c r="U54" s="1">
        <v>0</v>
      </c>
      <c r="V54" s="1">
        <v>0</v>
      </c>
      <c r="W54" s="3">
        <v>0</v>
      </c>
      <c r="X54" s="1">
        <v>0</v>
      </c>
      <c r="Y54" s="1">
        <v>0</v>
      </c>
      <c r="Z54" s="84"/>
      <c r="AA54" s="7">
        <v>0</v>
      </c>
      <c r="AB54"/>
      <c r="AC54" s="14"/>
    </row>
    <row r="55" spans="1:29" x14ac:dyDescent="0.25">
      <c r="A55" s="73"/>
      <c r="B55" s="78" t="s">
        <v>31</v>
      </c>
      <c r="C55" s="1">
        <v>1</v>
      </c>
      <c r="D55" s="1">
        <v>1</v>
      </c>
      <c r="E55" s="142">
        <f>(D55/D$11)</f>
        <v>5.8626956674679014E-5</v>
      </c>
      <c r="F55" s="71">
        <f>(D55/D$13)</f>
        <v>3.6643459142543056E-4</v>
      </c>
      <c r="G55" s="3">
        <v>269129</v>
      </c>
      <c r="H55" s="134">
        <v>31</v>
      </c>
      <c r="I55" s="2">
        <v>1</v>
      </c>
      <c r="J55" s="142">
        <f>(I55/D55)</f>
        <v>1</v>
      </c>
      <c r="K55" s="3">
        <v>269129</v>
      </c>
      <c r="L55" s="3">
        <f>(K55/I55)</f>
        <v>269129</v>
      </c>
      <c r="M55" s="139">
        <v>6</v>
      </c>
      <c r="N55" s="4">
        <f t="shared" si="12"/>
        <v>0</v>
      </c>
      <c r="O55" s="1">
        <f t="shared" si="13"/>
        <v>0</v>
      </c>
      <c r="P55" s="1"/>
      <c r="Q55" s="3">
        <f t="shared" si="14"/>
        <v>0</v>
      </c>
      <c r="R55" s="1">
        <v>0</v>
      </c>
      <c r="S55" s="1">
        <v>0</v>
      </c>
      <c r="T55" s="3">
        <v>0</v>
      </c>
      <c r="U55" s="1">
        <v>0</v>
      </c>
      <c r="V55" s="1">
        <v>0</v>
      </c>
      <c r="W55" s="3">
        <v>0</v>
      </c>
      <c r="X55" s="1">
        <v>0</v>
      </c>
      <c r="Y55" s="1">
        <v>0</v>
      </c>
      <c r="Z55" s="84"/>
      <c r="AA55" s="7">
        <v>0</v>
      </c>
      <c r="AB55"/>
      <c r="AC55" s="14"/>
    </row>
    <row r="56" spans="1:29" x14ac:dyDescent="0.25">
      <c r="A56" s="73"/>
      <c r="B56" s="78" t="s">
        <v>61</v>
      </c>
      <c r="C56" s="1">
        <v>49</v>
      </c>
      <c r="D56" s="1">
        <v>61</v>
      </c>
      <c r="E56" s="142">
        <f>(D56/D$11)</f>
        <v>3.5762443571554199E-3</v>
      </c>
      <c r="F56" s="71">
        <f>(D56/D$13)</f>
        <v>2.2352510076951264E-2</v>
      </c>
      <c r="G56" s="3">
        <v>16919197</v>
      </c>
      <c r="H56" s="134">
        <v>6</v>
      </c>
      <c r="I56" s="2">
        <v>46</v>
      </c>
      <c r="J56" s="142">
        <f>(I56/D56)</f>
        <v>0.75409836065573765</v>
      </c>
      <c r="K56" s="3">
        <v>14183197</v>
      </c>
      <c r="L56" s="3">
        <f>(K56/I56)</f>
        <v>308330.36956521741</v>
      </c>
      <c r="M56" s="134">
        <v>4</v>
      </c>
      <c r="N56" s="4">
        <f t="shared" si="12"/>
        <v>3</v>
      </c>
      <c r="O56" s="1">
        <f t="shared" si="13"/>
        <v>15</v>
      </c>
      <c r="P56" s="142">
        <f>(O56/D56)</f>
        <v>0.24590163934426229</v>
      </c>
      <c r="Q56" s="3">
        <f t="shared" si="14"/>
        <v>2736000</v>
      </c>
      <c r="R56" s="1">
        <v>0</v>
      </c>
      <c r="S56" s="1">
        <v>0</v>
      </c>
      <c r="T56" s="3">
        <v>0</v>
      </c>
      <c r="U56" s="1">
        <v>0</v>
      </c>
      <c r="V56" s="1">
        <v>0</v>
      </c>
      <c r="W56" s="3">
        <v>0</v>
      </c>
      <c r="X56" s="1">
        <v>3</v>
      </c>
      <c r="Y56" s="1">
        <v>15</v>
      </c>
      <c r="Z56" s="142">
        <f>(Y56/O56)</f>
        <v>1</v>
      </c>
      <c r="AA56" s="7">
        <v>2736000</v>
      </c>
      <c r="AB56"/>
      <c r="AC56" s="14"/>
    </row>
    <row r="57" spans="1:29" x14ac:dyDescent="0.25">
      <c r="A57" s="73"/>
      <c r="B57" s="78" t="s">
        <v>62</v>
      </c>
      <c r="C57" s="1">
        <v>0</v>
      </c>
      <c r="D57" s="1">
        <v>0</v>
      </c>
      <c r="E57" s="142"/>
      <c r="F57" s="1"/>
      <c r="G57" s="3">
        <v>0</v>
      </c>
      <c r="H57" s="134"/>
      <c r="I57" s="2">
        <v>0</v>
      </c>
      <c r="J57" s="1"/>
      <c r="K57" s="3">
        <v>0</v>
      </c>
      <c r="L57" s="3"/>
      <c r="M57" s="140"/>
      <c r="N57" s="4">
        <f t="shared" si="12"/>
        <v>0</v>
      </c>
      <c r="O57" s="1">
        <f t="shared" si="13"/>
        <v>0</v>
      </c>
      <c r="P57" s="1"/>
      <c r="Q57" s="3">
        <f t="shared" si="14"/>
        <v>0</v>
      </c>
      <c r="R57" s="1">
        <v>0</v>
      </c>
      <c r="S57" s="1">
        <v>0</v>
      </c>
      <c r="T57" s="3">
        <v>0</v>
      </c>
      <c r="U57" s="1">
        <v>0</v>
      </c>
      <c r="V57" s="1">
        <v>0</v>
      </c>
      <c r="W57" s="3">
        <v>0</v>
      </c>
      <c r="X57" s="1">
        <v>0</v>
      </c>
      <c r="Y57" s="1">
        <v>0</v>
      </c>
      <c r="Z57" s="84"/>
      <c r="AA57" s="7">
        <v>0</v>
      </c>
      <c r="AB57" s="14"/>
      <c r="AC57" s="14"/>
    </row>
    <row r="58" spans="1:29" x14ac:dyDescent="0.25">
      <c r="A58" s="73"/>
      <c r="B58" s="78" t="s">
        <v>63</v>
      </c>
      <c r="C58" s="1">
        <v>0</v>
      </c>
      <c r="D58" s="1">
        <v>0</v>
      </c>
      <c r="E58" s="142"/>
      <c r="F58" s="1"/>
      <c r="G58" s="3">
        <v>0</v>
      </c>
      <c r="H58" s="134"/>
      <c r="I58" s="2">
        <v>0</v>
      </c>
      <c r="J58" s="1"/>
      <c r="K58" s="3">
        <v>0</v>
      </c>
      <c r="L58" s="3"/>
      <c r="M58" s="140"/>
      <c r="N58" s="4">
        <f t="shared" si="12"/>
        <v>0</v>
      </c>
      <c r="O58" s="1">
        <f t="shared" si="13"/>
        <v>0</v>
      </c>
      <c r="P58" s="1"/>
      <c r="Q58" s="3">
        <f t="shared" si="14"/>
        <v>0</v>
      </c>
      <c r="R58" s="1">
        <v>0</v>
      </c>
      <c r="S58" s="1">
        <v>0</v>
      </c>
      <c r="T58" s="3">
        <v>0</v>
      </c>
      <c r="U58" s="1">
        <v>0</v>
      </c>
      <c r="V58" s="1">
        <v>0</v>
      </c>
      <c r="W58" s="3">
        <v>0</v>
      </c>
      <c r="X58" s="1">
        <v>0</v>
      </c>
      <c r="Y58" s="1">
        <v>0</v>
      </c>
      <c r="Z58" s="84"/>
      <c r="AA58" s="7">
        <v>0</v>
      </c>
      <c r="AB58" s="14"/>
      <c r="AC58" s="14"/>
    </row>
    <row r="59" spans="1:29" x14ac:dyDescent="0.25">
      <c r="A59" s="73"/>
      <c r="B59" s="78" t="s">
        <v>83</v>
      </c>
      <c r="C59" s="1">
        <v>0</v>
      </c>
      <c r="D59" s="1">
        <v>0</v>
      </c>
      <c r="E59" s="142"/>
      <c r="F59" s="1"/>
      <c r="G59" s="3">
        <v>0</v>
      </c>
      <c r="H59" s="134"/>
      <c r="I59" s="2">
        <v>0</v>
      </c>
      <c r="J59" s="1"/>
      <c r="K59" s="3">
        <v>0</v>
      </c>
      <c r="L59" s="3"/>
      <c r="M59" s="140"/>
      <c r="N59" s="4">
        <f t="shared" si="12"/>
        <v>0</v>
      </c>
      <c r="O59" s="1">
        <f t="shared" si="13"/>
        <v>0</v>
      </c>
      <c r="P59" s="1"/>
      <c r="Q59" s="3">
        <f t="shared" si="14"/>
        <v>0</v>
      </c>
      <c r="R59" s="1">
        <v>0</v>
      </c>
      <c r="S59" s="1">
        <v>0</v>
      </c>
      <c r="T59" s="3">
        <v>0</v>
      </c>
      <c r="U59" s="1">
        <v>0</v>
      </c>
      <c r="V59" s="1">
        <v>0</v>
      </c>
      <c r="W59" s="3">
        <v>0</v>
      </c>
      <c r="X59" s="1">
        <v>0</v>
      </c>
      <c r="Y59" s="1">
        <v>0</v>
      </c>
      <c r="Z59" s="84"/>
      <c r="AA59" s="7">
        <v>0</v>
      </c>
      <c r="AB59" s="14"/>
      <c r="AC59" s="14"/>
    </row>
    <row r="60" spans="1:29" x14ac:dyDescent="0.25">
      <c r="A60" s="73"/>
      <c r="B60" s="78" t="s">
        <v>64</v>
      </c>
      <c r="C60" s="1">
        <v>0</v>
      </c>
      <c r="D60" s="1">
        <v>0</v>
      </c>
      <c r="E60" s="142"/>
      <c r="F60" s="1"/>
      <c r="G60" s="3">
        <v>0</v>
      </c>
      <c r="H60" s="134"/>
      <c r="I60" s="2">
        <v>0</v>
      </c>
      <c r="J60" s="1"/>
      <c r="K60" s="3">
        <v>0</v>
      </c>
      <c r="L60" s="3"/>
      <c r="M60" s="140"/>
      <c r="N60" s="4">
        <f t="shared" si="12"/>
        <v>0</v>
      </c>
      <c r="O60" s="1">
        <f t="shared" si="13"/>
        <v>0</v>
      </c>
      <c r="P60" s="1"/>
      <c r="Q60" s="3">
        <f t="shared" si="14"/>
        <v>0</v>
      </c>
      <c r="R60" s="1">
        <v>0</v>
      </c>
      <c r="S60" s="1">
        <v>0</v>
      </c>
      <c r="T60" s="3">
        <v>0</v>
      </c>
      <c r="U60" s="1">
        <v>0</v>
      </c>
      <c r="V60" s="1">
        <v>0</v>
      </c>
      <c r="W60" s="3">
        <v>0</v>
      </c>
      <c r="X60" s="1">
        <v>0</v>
      </c>
      <c r="Y60" s="1">
        <v>0</v>
      </c>
      <c r="Z60" s="84"/>
      <c r="AA60" s="7">
        <v>0</v>
      </c>
      <c r="AB60" s="14"/>
      <c r="AC60" s="14"/>
    </row>
    <row r="61" spans="1:29" x14ac:dyDescent="0.25">
      <c r="A61" s="73"/>
      <c r="B61" s="78" t="s">
        <v>65</v>
      </c>
      <c r="C61" s="1">
        <v>0</v>
      </c>
      <c r="D61" s="1">
        <v>0</v>
      </c>
      <c r="E61" s="3"/>
      <c r="F61" s="1"/>
      <c r="G61" s="3">
        <v>0</v>
      </c>
      <c r="H61" s="134"/>
      <c r="I61" s="2">
        <v>0</v>
      </c>
      <c r="J61" s="1"/>
      <c r="K61" s="3">
        <v>0</v>
      </c>
      <c r="L61" s="3"/>
      <c r="M61" s="140"/>
      <c r="N61" s="4">
        <f t="shared" si="12"/>
        <v>0</v>
      </c>
      <c r="O61" s="1">
        <f t="shared" si="13"/>
        <v>0</v>
      </c>
      <c r="P61" s="1"/>
      <c r="Q61" s="3">
        <f t="shared" si="14"/>
        <v>0</v>
      </c>
      <c r="R61" s="1">
        <v>0</v>
      </c>
      <c r="S61" s="1">
        <v>0</v>
      </c>
      <c r="T61" s="3">
        <v>0</v>
      </c>
      <c r="U61" s="1">
        <v>0</v>
      </c>
      <c r="V61" s="1">
        <v>0</v>
      </c>
      <c r="W61" s="3">
        <v>0</v>
      </c>
      <c r="X61" s="1">
        <v>0</v>
      </c>
      <c r="Y61" s="1">
        <v>0</v>
      </c>
      <c r="Z61" s="84"/>
      <c r="AA61" s="7">
        <v>0</v>
      </c>
      <c r="AB61" s="82"/>
      <c r="AC61" s="14"/>
    </row>
    <row r="62" spans="1:29" x14ac:dyDescent="0.25">
      <c r="A62" s="73"/>
      <c r="B62" s="78" t="s">
        <v>66</v>
      </c>
      <c r="C62" s="1">
        <v>32</v>
      </c>
      <c r="D62" s="1">
        <v>41</v>
      </c>
      <c r="E62" s="142">
        <f>(D62/D$11)</f>
        <v>2.4037052236618398E-3</v>
      </c>
      <c r="F62" s="71">
        <f>(D62/D$13)</f>
        <v>1.5023818248442653E-2</v>
      </c>
      <c r="G62" s="3">
        <v>8586732</v>
      </c>
      <c r="H62" s="134">
        <v>11</v>
      </c>
      <c r="I62" s="2">
        <v>30</v>
      </c>
      <c r="J62" s="142">
        <f>(I62/D62)</f>
        <v>0.73170731707317072</v>
      </c>
      <c r="K62" s="3">
        <v>6133324</v>
      </c>
      <c r="L62" s="3">
        <f>(K62/I62)</f>
        <v>204444.13333333333</v>
      </c>
      <c r="M62" s="134">
        <v>12</v>
      </c>
      <c r="N62" s="4">
        <f t="shared" si="12"/>
        <v>2</v>
      </c>
      <c r="O62" s="1">
        <f t="shared" si="13"/>
        <v>11</v>
      </c>
      <c r="P62" s="142">
        <f>(O62/D62)</f>
        <v>0.26829268292682928</v>
      </c>
      <c r="Q62" s="3">
        <f t="shared" si="14"/>
        <v>2453408</v>
      </c>
      <c r="R62" s="1">
        <v>0</v>
      </c>
      <c r="S62" s="1">
        <v>0</v>
      </c>
      <c r="T62" s="3">
        <v>0</v>
      </c>
      <c r="U62" s="1">
        <v>0</v>
      </c>
      <c r="V62" s="1">
        <v>0</v>
      </c>
      <c r="W62" s="3">
        <v>0</v>
      </c>
      <c r="X62" s="1">
        <v>2</v>
      </c>
      <c r="Y62" s="1">
        <v>11</v>
      </c>
      <c r="Z62" s="142">
        <f>(Y62/O62)</f>
        <v>1</v>
      </c>
      <c r="AA62" s="7">
        <v>2453408</v>
      </c>
      <c r="AB62" s="82"/>
      <c r="AC62" s="14"/>
    </row>
    <row r="63" spans="1:29" x14ac:dyDescent="0.25">
      <c r="A63" s="73"/>
      <c r="B63" s="78" t="s">
        <v>67</v>
      </c>
      <c r="C63" s="1">
        <v>1</v>
      </c>
      <c r="D63" s="1">
        <v>1</v>
      </c>
      <c r="E63" s="142">
        <f>(D63/D$11)</f>
        <v>5.8626956674679014E-5</v>
      </c>
      <c r="F63" s="71">
        <f>(D63/D$13)</f>
        <v>3.6643459142543056E-4</v>
      </c>
      <c r="G63" s="3">
        <v>235000</v>
      </c>
      <c r="H63" s="134">
        <v>36</v>
      </c>
      <c r="I63" s="2">
        <v>1</v>
      </c>
      <c r="J63" s="142">
        <f>(I63/D63)</f>
        <v>1</v>
      </c>
      <c r="K63" s="3">
        <v>235000</v>
      </c>
      <c r="L63" s="3">
        <f>(K63/I63)</f>
        <v>235000</v>
      </c>
      <c r="M63" s="134">
        <v>9</v>
      </c>
      <c r="N63" s="4">
        <f t="shared" si="12"/>
        <v>0</v>
      </c>
      <c r="O63" s="1">
        <f t="shared" si="13"/>
        <v>0</v>
      </c>
      <c r="P63" s="1"/>
      <c r="Q63" s="3">
        <f t="shared" si="14"/>
        <v>0</v>
      </c>
      <c r="R63" s="1">
        <v>0</v>
      </c>
      <c r="S63" s="1">
        <v>0</v>
      </c>
      <c r="T63" s="3">
        <v>0</v>
      </c>
      <c r="U63" s="1">
        <v>0</v>
      </c>
      <c r="V63" s="1">
        <v>0</v>
      </c>
      <c r="W63" s="3">
        <v>0</v>
      </c>
      <c r="X63" s="1">
        <v>0</v>
      </c>
      <c r="Y63" s="1">
        <v>0</v>
      </c>
      <c r="Z63" s="84"/>
      <c r="AA63" s="7">
        <v>0</v>
      </c>
      <c r="AB63" s="14"/>
      <c r="AC63" s="14"/>
    </row>
    <row r="64" spans="1:29" x14ac:dyDescent="0.25">
      <c r="A64" s="73"/>
      <c r="B64" s="78" t="s">
        <v>36</v>
      </c>
      <c r="C64" s="1">
        <v>4</v>
      </c>
      <c r="D64" s="1">
        <v>4</v>
      </c>
      <c r="E64" s="142">
        <f>(D64/D$11)</f>
        <v>2.3450782669871606E-4</v>
      </c>
      <c r="F64" s="71">
        <f>(D64/D$13)</f>
        <v>1.4657383657017222E-3</v>
      </c>
      <c r="G64" s="3">
        <v>400000</v>
      </c>
      <c r="H64" s="134">
        <v>27</v>
      </c>
      <c r="I64" s="2">
        <v>4</v>
      </c>
      <c r="J64" s="142">
        <f>(I64/D64)</f>
        <v>1</v>
      </c>
      <c r="K64" s="3">
        <v>400000</v>
      </c>
      <c r="L64" s="3">
        <f>(K64/I64)</f>
        <v>100000</v>
      </c>
      <c r="M64" s="134">
        <v>34</v>
      </c>
      <c r="N64" s="4">
        <f t="shared" si="12"/>
        <v>0</v>
      </c>
      <c r="O64" s="1">
        <f t="shared" si="13"/>
        <v>0</v>
      </c>
      <c r="P64" s="1"/>
      <c r="Q64" s="3">
        <f t="shared" si="14"/>
        <v>0</v>
      </c>
      <c r="R64" s="1">
        <v>0</v>
      </c>
      <c r="S64" s="1">
        <v>0</v>
      </c>
      <c r="T64" s="3">
        <v>0</v>
      </c>
      <c r="U64" s="1">
        <v>0</v>
      </c>
      <c r="V64" s="1">
        <v>0</v>
      </c>
      <c r="W64" s="3">
        <v>0</v>
      </c>
      <c r="X64" s="1">
        <v>0</v>
      </c>
      <c r="Y64" s="1">
        <v>0</v>
      </c>
      <c r="Z64" s="84"/>
      <c r="AA64" s="7">
        <v>0</v>
      </c>
      <c r="AB64" s="6"/>
      <c r="AC64" s="6"/>
    </row>
    <row r="65" spans="1:29" x14ac:dyDescent="0.25">
      <c r="A65" s="73"/>
      <c r="B65" s="78" t="s">
        <v>68</v>
      </c>
      <c r="C65" s="1">
        <v>0</v>
      </c>
      <c r="D65" s="1">
        <v>0</v>
      </c>
      <c r="E65" s="142"/>
      <c r="F65" s="1"/>
      <c r="G65" s="3">
        <v>0</v>
      </c>
      <c r="H65" s="134"/>
      <c r="I65" s="2">
        <v>0</v>
      </c>
      <c r="J65" s="1"/>
      <c r="K65" s="3">
        <v>0</v>
      </c>
      <c r="L65" s="3"/>
      <c r="M65" s="140"/>
      <c r="N65" s="4">
        <f t="shared" si="12"/>
        <v>0</v>
      </c>
      <c r="O65" s="1">
        <f t="shared" si="13"/>
        <v>0</v>
      </c>
      <c r="P65" s="1"/>
      <c r="Q65" s="3">
        <f t="shared" si="14"/>
        <v>0</v>
      </c>
      <c r="R65" s="1">
        <v>0</v>
      </c>
      <c r="S65" s="1">
        <v>0</v>
      </c>
      <c r="T65" s="3">
        <v>0</v>
      </c>
      <c r="U65" s="1">
        <v>0</v>
      </c>
      <c r="V65" s="1">
        <v>0</v>
      </c>
      <c r="W65" s="3">
        <v>0</v>
      </c>
      <c r="X65" s="1">
        <v>0</v>
      </c>
      <c r="Y65" s="1">
        <v>0</v>
      </c>
      <c r="Z65" s="84"/>
      <c r="AA65" s="7">
        <v>0</v>
      </c>
      <c r="AB65" s="14"/>
      <c r="AC65" s="14"/>
    </row>
    <row r="66" spans="1:29" x14ac:dyDescent="0.25">
      <c r="A66" s="73"/>
      <c r="B66" s="78" t="s">
        <v>69</v>
      </c>
      <c r="C66" s="1">
        <v>8</v>
      </c>
      <c r="D66" s="1">
        <v>152</v>
      </c>
      <c r="E66" s="142">
        <f>(D66/D$11)</f>
        <v>8.9112974145512114E-3</v>
      </c>
      <c r="F66" s="71">
        <f>(D66/D$13)</f>
        <v>5.5698057896665445E-2</v>
      </c>
      <c r="G66" s="3">
        <v>18664500</v>
      </c>
      <c r="H66" s="134">
        <v>5</v>
      </c>
      <c r="I66" s="2">
        <v>2</v>
      </c>
      <c r="J66" s="142">
        <f>(I66/D66)</f>
        <v>1.3157894736842105E-2</v>
      </c>
      <c r="K66" s="3">
        <v>134500</v>
      </c>
      <c r="L66" s="3">
        <f>(K66/I66)</f>
        <v>67250</v>
      </c>
      <c r="M66" s="134">
        <v>39</v>
      </c>
      <c r="N66" s="4">
        <f t="shared" si="12"/>
        <v>6</v>
      </c>
      <c r="O66" s="1">
        <f t="shared" si="13"/>
        <v>150</v>
      </c>
      <c r="P66" s="142">
        <f>(O66/D66)</f>
        <v>0.98684210526315785</v>
      </c>
      <c r="Q66" s="3">
        <f t="shared" si="14"/>
        <v>18530000</v>
      </c>
      <c r="R66" s="1">
        <v>0</v>
      </c>
      <c r="S66" s="1">
        <v>0</v>
      </c>
      <c r="T66" s="3">
        <v>0</v>
      </c>
      <c r="U66" s="1">
        <v>0</v>
      </c>
      <c r="V66" s="1">
        <v>0</v>
      </c>
      <c r="W66" s="3">
        <v>0</v>
      </c>
      <c r="X66" s="1">
        <v>6</v>
      </c>
      <c r="Y66" s="1">
        <v>150</v>
      </c>
      <c r="Z66" s="142">
        <f>(Y66/O66)</f>
        <v>1</v>
      </c>
      <c r="AA66" s="7">
        <v>18530000</v>
      </c>
      <c r="AB66" s="14"/>
      <c r="AC66" s="14"/>
    </row>
    <row r="67" spans="1:29" x14ac:dyDescent="0.25">
      <c r="A67" s="73"/>
      <c r="B67" s="78" t="s">
        <v>70</v>
      </c>
      <c r="C67" s="1">
        <v>1</v>
      </c>
      <c r="D67" s="1">
        <v>1</v>
      </c>
      <c r="E67" s="142">
        <f>(D67/D$11)</f>
        <v>5.8626956674679014E-5</v>
      </c>
      <c r="F67" s="71">
        <f>(D67/D$13)</f>
        <v>3.6643459142543056E-4</v>
      </c>
      <c r="G67" s="3">
        <v>138300</v>
      </c>
      <c r="H67" s="134">
        <v>39</v>
      </c>
      <c r="I67" s="2">
        <v>1</v>
      </c>
      <c r="J67" s="142">
        <f>(I67/D67)</f>
        <v>1</v>
      </c>
      <c r="K67" s="3">
        <v>138300</v>
      </c>
      <c r="L67" s="3">
        <f>(K67/I67)</f>
        <v>138300</v>
      </c>
      <c r="M67" s="134">
        <v>23</v>
      </c>
      <c r="N67" s="4">
        <f t="shared" si="12"/>
        <v>0</v>
      </c>
      <c r="O67" s="1">
        <f t="shared" si="13"/>
        <v>0</v>
      </c>
      <c r="P67" s="1"/>
      <c r="Q67" s="3">
        <f t="shared" si="14"/>
        <v>0</v>
      </c>
      <c r="R67" s="1">
        <v>0</v>
      </c>
      <c r="S67" s="1">
        <v>0</v>
      </c>
      <c r="T67" s="3">
        <v>0</v>
      </c>
      <c r="U67" s="1">
        <v>0</v>
      </c>
      <c r="V67" s="1">
        <v>0</v>
      </c>
      <c r="W67" s="3">
        <v>0</v>
      </c>
      <c r="X67" s="1">
        <v>0</v>
      </c>
      <c r="Y67" s="1">
        <v>0</v>
      </c>
      <c r="Z67" s="84"/>
      <c r="AA67" s="7">
        <v>0</v>
      </c>
      <c r="AB67" s="14"/>
      <c r="AC67" s="14"/>
    </row>
    <row r="68" spans="1:29" x14ac:dyDescent="0.25">
      <c r="A68" s="73"/>
      <c r="B68" s="78" t="s">
        <v>91</v>
      </c>
      <c r="C68" s="1">
        <v>5</v>
      </c>
      <c r="D68" s="1">
        <v>6</v>
      </c>
      <c r="E68" s="142">
        <f>(D68/D$11)</f>
        <v>3.5176174004807411E-4</v>
      </c>
      <c r="F68" s="71">
        <f>(D68/D$13)</f>
        <v>2.1986075485525836E-3</v>
      </c>
      <c r="G68" s="3">
        <v>965000</v>
      </c>
      <c r="H68" s="134">
        <v>21</v>
      </c>
      <c r="I68" s="2">
        <v>4</v>
      </c>
      <c r="J68" s="142">
        <f>(I68/D68)</f>
        <v>0.66666666666666663</v>
      </c>
      <c r="K68" s="3">
        <v>800000</v>
      </c>
      <c r="L68" s="3">
        <f>(K68/I68)</f>
        <v>200000</v>
      </c>
      <c r="M68" s="134">
        <v>13</v>
      </c>
      <c r="N68" s="4">
        <f t="shared" si="12"/>
        <v>1</v>
      </c>
      <c r="O68" s="1">
        <f t="shared" si="13"/>
        <v>2</v>
      </c>
      <c r="P68" s="142">
        <f>(O68/D68)</f>
        <v>0.33333333333333331</v>
      </c>
      <c r="Q68" s="3">
        <f t="shared" si="14"/>
        <v>165000</v>
      </c>
      <c r="R68" s="1">
        <v>1</v>
      </c>
      <c r="S68" s="1">
        <v>2</v>
      </c>
      <c r="T68" s="3">
        <v>165000</v>
      </c>
      <c r="U68" s="1">
        <v>0</v>
      </c>
      <c r="V68" s="1">
        <v>0</v>
      </c>
      <c r="W68" s="3">
        <v>0</v>
      </c>
      <c r="X68" s="1">
        <v>0</v>
      </c>
      <c r="Y68" s="1">
        <v>0</v>
      </c>
      <c r="Z68" s="84"/>
      <c r="AA68" s="7">
        <v>0</v>
      </c>
      <c r="AB68" s="14"/>
      <c r="AC68" s="14"/>
    </row>
    <row r="69" spans="1:29" x14ac:dyDescent="0.25">
      <c r="A69" s="73"/>
      <c r="B69" s="78" t="s">
        <v>71</v>
      </c>
      <c r="C69" s="1">
        <v>0</v>
      </c>
      <c r="D69" s="1">
        <v>0</v>
      </c>
      <c r="E69" s="142"/>
      <c r="F69" s="1"/>
      <c r="G69" s="3">
        <v>0</v>
      </c>
      <c r="H69" s="134"/>
      <c r="I69" s="2">
        <v>0</v>
      </c>
      <c r="J69" s="1"/>
      <c r="K69" s="3">
        <v>0</v>
      </c>
      <c r="L69" s="3"/>
      <c r="M69" s="140"/>
      <c r="N69" s="4">
        <f t="shared" si="12"/>
        <v>0</v>
      </c>
      <c r="O69" s="1">
        <f t="shared" si="13"/>
        <v>0</v>
      </c>
      <c r="P69" s="1"/>
      <c r="Q69" s="3">
        <f t="shared" si="14"/>
        <v>0</v>
      </c>
      <c r="R69" s="1">
        <v>0</v>
      </c>
      <c r="S69" s="1">
        <v>0</v>
      </c>
      <c r="T69" s="3">
        <v>0</v>
      </c>
      <c r="U69" s="1">
        <v>0</v>
      </c>
      <c r="V69" s="1">
        <v>0</v>
      </c>
      <c r="W69" s="3">
        <v>0</v>
      </c>
      <c r="X69" s="1">
        <v>0</v>
      </c>
      <c r="Y69" s="1">
        <v>0</v>
      </c>
      <c r="Z69" s="84"/>
      <c r="AA69" s="7">
        <v>0</v>
      </c>
      <c r="AB69" s="82"/>
      <c r="AC69" s="14"/>
    </row>
    <row r="70" spans="1:29" x14ac:dyDescent="0.25">
      <c r="A70" s="73"/>
      <c r="B70" s="78" t="s">
        <v>94</v>
      </c>
      <c r="C70" s="1">
        <v>0</v>
      </c>
      <c r="D70" s="1">
        <v>0</v>
      </c>
      <c r="E70" s="142"/>
      <c r="F70" s="1"/>
      <c r="G70" s="3">
        <v>0</v>
      </c>
      <c r="H70" s="134"/>
      <c r="I70" s="2">
        <v>0</v>
      </c>
      <c r="J70" s="1"/>
      <c r="K70" s="3">
        <v>0</v>
      </c>
      <c r="L70" s="3"/>
      <c r="M70" s="140"/>
      <c r="N70" s="4">
        <f t="shared" si="12"/>
        <v>0</v>
      </c>
      <c r="O70" s="1">
        <f t="shared" si="13"/>
        <v>0</v>
      </c>
      <c r="P70" s="1"/>
      <c r="Q70" s="3">
        <f t="shared" si="14"/>
        <v>0</v>
      </c>
      <c r="R70" s="1">
        <v>0</v>
      </c>
      <c r="S70" s="1">
        <v>0</v>
      </c>
      <c r="T70" s="3">
        <v>0</v>
      </c>
      <c r="U70" s="1">
        <v>0</v>
      </c>
      <c r="V70" s="1">
        <v>0</v>
      </c>
      <c r="W70" s="3">
        <v>0</v>
      </c>
      <c r="X70" s="1">
        <v>0</v>
      </c>
      <c r="Y70" s="1">
        <v>0</v>
      </c>
      <c r="Z70" s="84"/>
      <c r="AA70" s="7">
        <v>0</v>
      </c>
      <c r="AB70" s="82"/>
      <c r="AC70" s="14"/>
    </row>
    <row r="71" spans="1:29" x14ac:dyDescent="0.25">
      <c r="A71" s="73"/>
      <c r="B71" s="78" t="s">
        <v>87</v>
      </c>
      <c r="C71" s="1">
        <v>1</v>
      </c>
      <c r="D71" s="1">
        <v>1</v>
      </c>
      <c r="E71" s="142">
        <f>(D71/D$11)</f>
        <v>5.8626956674679014E-5</v>
      </c>
      <c r="F71" s="71">
        <f>(D71/D$13)</f>
        <v>3.6643459142543056E-4</v>
      </c>
      <c r="G71" s="3">
        <v>650000</v>
      </c>
      <c r="H71" s="134">
        <v>24</v>
      </c>
      <c r="I71" s="2">
        <v>1</v>
      </c>
      <c r="J71" s="142">
        <f>(I71/D71)</f>
        <v>1</v>
      </c>
      <c r="K71" s="3">
        <v>650000</v>
      </c>
      <c r="L71" s="3">
        <f>(K71/I71)</f>
        <v>650000</v>
      </c>
      <c r="M71" s="134">
        <v>1</v>
      </c>
      <c r="N71" s="4">
        <f t="shared" si="12"/>
        <v>0</v>
      </c>
      <c r="O71" s="1">
        <f t="shared" si="13"/>
        <v>0</v>
      </c>
      <c r="P71" s="1"/>
      <c r="Q71" s="3">
        <f t="shared" si="14"/>
        <v>0</v>
      </c>
      <c r="R71" s="1">
        <v>0</v>
      </c>
      <c r="S71" s="1">
        <v>0</v>
      </c>
      <c r="T71" s="3">
        <v>0</v>
      </c>
      <c r="U71" s="1">
        <v>0</v>
      </c>
      <c r="V71" s="1">
        <v>0</v>
      </c>
      <c r="W71" s="3">
        <v>0</v>
      </c>
      <c r="X71" s="1">
        <v>0</v>
      </c>
      <c r="Y71" s="1">
        <v>0</v>
      </c>
      <c r="Z71" s="84"/>
      <c r="AA71" s="7">
        <v>0</v>
      </c>
      <c r="AB71" s="6"/>
      <c r="AC71" s="6"/>
    </row>
    <row r="72" spans="1:29" x14ac:dyDescent="0.25">
      <c r="A72" s="73"/>
      <c r="B72" s="78" t="s">
        <v>30</v>
      </c>
      <c r="C72" s="1">
        <v>8</v>
      </c>
      <c r="D72" s="1">
        <v>55</v>
      </c>
      <c r="E72" s="142">
        <f>(D72/D$11)</f>
        <v>3.224482617107346E-3</v>
      </c>
      <c r="F72" s="71">
        <f>(D72/D$13)</f>
        <v>2.015390252839868E-2</v>
      </c>
      <c r="G72" s="3">
        <v>10114938</v>
      </c>
      <c r="H72" s="134">
        <v>8</v>
      </c>
      <c r="I72" s="2">
        <v>7</v>
      </c>
      <c r="J72" s="142">
        <f>(I72/D72)</f>
        <v>0.12727272727272726</v>
      </c>
      <c r="K72" s="3">
        <v>2377720</v>
      </c>
      <c r="L72" s="3">
        <f>(K72/I72)</f>
        <v>339674.28571428574</v>
      </c>
      <c r="M72" s="134">
        <v>3</v>
      </c>
      <c r="N72" s="4">
        <f t="shared" si="12"/>
        <v>1</v>
      </c>
      <c r="O72" s="1">
        <f t="shared" si="13"/>
        <v>48</v>
      </c>
      <c r="P72" s="142">
        <f t="shared" ref="P72:P73" si="15">(O72/D72)</f>
        <v>0.87272727272727268</v>
      </c>
      <c r="Q72" s="3">
        <f t="shared" si="14"/>
        <v>7737218</v>
      </c>
      <c r="R72" s="1">
        <v>0</v>
      </c>
      <c r="S72" s="1">
        <v>0</v>
      </c>
      <c r="T72" s="3">
        <v>0</v>
      </c>
      <c r="U72" s="1">
        <v>0</v>
      </c>
      <c r="V72" s="1">
        <v>0</v>
      </c>
      <c r="W72" s="3">
        <v>0</v>
      </c>
      <c r="X72" s="1">
        <v>1</v>
      </c>
      <c r="Y72" s="1">
        <v>48</v>
      </c>
      <c r="Z72" s="142">
        <f t="shared" ref="Z72:Z73" si="16">(Y72/O72)</f>
        <v>1</v>
      </c>
      <c r="AA72" s="7">
        <v>7737218</v>
      </c>
      <c r="AB72" s="6"/>
      <c r="AC72" s="6"/>
    </row>
    <row r="73" spans="1:29" x14ac:dyDescent="0.25">
      <c r="A73" s="73"/>
      <c r="B73" s="78" t="s">
        <v>35</v>
      </c>
      <c r="C73" s="1">
        <v>11</v>
      </c>
      <c r="D73" s="1">
        <v>47</v>
      </c>
      <c r="E73" s="142">
        <f>(D73/D$11)</f>
        <v>2.7554669637099138E-3</v>
      </c>
      <c r="F73" s="71">
        <f>(D73/D$13)</f>
        <v>1.7222425796995237E-2</v>
      </c>
      <c r="G73" s="3">
        <v>3762419</v>
      </c>
      <c r="H73" s="134">
        <v>16</v>
      </c>
      <c r="I73" s="2">
        <v>3</v>
      </c>
      <c r="J73" s="142">
        <f>(I73/D73)</f>
        <v>6.3829787234042548E-2</v>
      </c>
      <c r="K73" s="3">
        <v>383000</v>
      </c>
      <c r="L73" s="3">
        <f>(K73/I73)</f>
        <v>127666.66666666667</v>
      </c>
      <c r="M73" s="134">
        <v>26</v>
      </c>
      <c r="N73" s="4">
        <f t="shared" si="12"/>
        <v>8</v>
      </c>
      <c r="O73" s="1">
        <f t="shared" si="13"/>
        <v>44</v>
      </c>
      <c r="P73" s="142">
        <f t="shared" si="15"/>
        <v>0.93617021276595747</v>
      </c>
      <c r="Q73" s="3">
        <f t="shared" si="14"/>
        <v>3379419</v>
      </c>
      <c r="R73" s="1">
        <v>4</v>
      </c>
      <c r="S73" s="1">
        <v>8</v>
      </c>
      <c r="T73" s="3">
        <v>801124</v>
      </c>
      <c r="U73" s="1">
        <v>0</v>
      </c>
      <c r="V73" s="1">
        <v>0</v>
      </c>
      <c r="W73" s="3">
        <v>0</v>
      </c>
      <c r="X73" s="1">
        <v>4</v>
      </c>
      <c r="Y73" s="1">
        <v>36</v>
      </c>
      <c r="Z73" s="142">
        <f t="shared" si="16"/>
        <v>0.81818181818181823</v>
      </c>
      <c r="AA73" s="7">
        <v>2578295</v>
      </c>
      <c r="AB73" s="6"/>
      <c r="AC73" s="6"/>
    </row>
    <row r="74" spans="1:29" x14ac:dyDescent="0.25">
      <c r="A74" s="73"/>
      <c r="B74" s="78" t="s">
        <v>85</v>
      </c>
      <c r="C74" s="1">
        <v>0</v>
      </c>
      <c r="D74" s="1">
        <v>0</v>
      </c>
      <c r="E74" s="142"/>
      <c r="F74" s="1"/>
      <c r="G74" s="3">
        <v>0</v>
      </c>
      <c r="H74" s="134"/>
      <c r="I74" s="2">
        <v>0</v>
      </c>
      <c r="J74" s="1"/>
      <c r="K74" s="3">
        <v>0</v>
      </c>
      <c r="L74" s="3"/>
      <c r="M74" s="140"/>
      <c r="N74" s="4">
        <f t="shared" si="12"/>
        <v>0</v>
      </c>
      <c r="O74" s="1">
        <f t="shared" si="13"/>
        <v>0</v>
      </c>
      <c r="P74" s="1"/>
      <c r="Q74" s="3">
        <f t="shared" si="14"/>
        <v>0</v>
      </c>
      <c r="R74" s="1">
        <v>0</v>
      </c>
      <c r="S74" s="1">
        <v>0</v>
      </c>
      <c r="T74" s="3">
        <v>0</v>
      </c>
      <c r="U74" s="1">
        <v>0</v>
      </c>
      <c r="V74" s="1">
        <v>0</v>
      </c>
      <c r="W74" s="3">
        <v>0</v>
      </c>
      <c r="X74" s="1">
        <v>0</v>
      </c>
      <c r="Y74" s="1">
        <v>0</v>
      </c>
      <c r="Z74" s="84"/>
      <c r="AA74" s="7">
        <v>0</v>
      </c>
      <c r="AB74" s="14"/>
      <c r="AC74" s="14"/>
    </row>
    <row r="75" spans="1:29" x14ac:dyDescent="0.25">
      <c r="A75" s="73"/>
      <c r="B75" s="78" t="s">
        <v>72</v>
      </c>
      <c r="C75" s="1">
        <v>0</v>
      </c>
      <c r="D75" s="1">
        <v>0</v>
      </c>
      <c r="E75" s="3"/>
      <c r="F75" s="1"/>
      <c r="G75" s="3">
        <v>0</v>
      </c>
      <c r="H75" s="134"/>
      <c r="I75" s="2">
        <v>0</v>
      </c>
      <c r="J75" s="1"/>
      <c r="K75" s="3">
        <v>0</v>
      </c>
      <c r="L75" s="3"/>
      <c r="M75" s="140"/>
      <c r="N75" s="4">
        <f t="shared" si="12"/>
        <v>0</v>
      </c>
      <c r="O75" s="1">
        <f t="shared" si="13"/>
        <v>0</v>
      </c>
      <c r="P75" s="1"/>
      <c r="Q75" s="3">
        <f t="shared" si="14"/>
        <v>0</v>
      </c>
      <c r="R75" s="1">
        <v>0</v>
      </c>
      <c r="S75" s="1">
        <v>0</v>
      </c>
      <c r="T75" s="3">
        <v>0</v>
      </c>
      <c r="U75" s="1">
        <v>0</v>
      </c>
      <c r="V75" s="1">
        <v>0</v>
      </c>
      <c r="W75" s="3">
        <v>0</v>
      </c>
      <c r="X75" s="1">
        <v>0</v>
      </c>
      <c r="Y75" s="1">
        <v>0</v>
      </c>
      <c r="Z75" s="84"/>
      <c r="AA75" s="7">
        <v>0</v>
      </c>
      <c r="AB75" s="82"/>
      <c r="AC75" s="14"/>
    </row>
    <row r="76" spans="1:29" x14ac:dyDescent="0.25">
      <c r="A76" s="73"/>
      <c r="B76" s="78" t="s">
        <v>93</v>
      </c>
      <c r="C76" s="1">
        <v>0</v>
      </c>
      <c r="D76" s="1">
        <v>0</v>
      </c>
      <c r="E76" s="3"/>
      <c r="F76" s="1"/>
      <c r="G76" s="3">
        <v>0</v>
      </c>
      <c r="H76" s="134"/>
      <c r="I76" s="2">
        <v>0</v>
      </c>
      <c r="J76" s="1"/>
      <c r="K76" s="3">
        <v>0</v>
      </c>
      <c r="L76" s="3"/>
      <c r="M76" s="140"/>
      <c r="N76" s="4">
        <f t="shared" si="12"/>
        <v>0</v>
      </c>
      <c r="O76" s="1">
        <f t="shared" si="13"/>
        <v>0</v>
      </c>
      <c r="P76" s="1"/>
      <c r="Q76" s="3">
        <f t="shared" si="14"/>
        <v>0</v>
      </c>
      <c r="R76" s="1">
        <v>0</v>
      </c>
      <c r="S76" s="1">
        <v>0</v>
      </c>
      <c r="T76" s="3">
        <v>0</v>
      </c>
      <c r="U76" s="1">
        <v>0</v>
      </c>
      <c r="V76" s="1">
        <v>0</v>
      </c>
      <c r="W76" s="3">
        <v>0</v>
      </c>
      <c r="X76" s="1">
        <v>0</v>
      </c>
      <c r="Y76" s="1">
        <v>0</v>
      </c>
      <c r="Z76" s="84"/>
      <c r="AA76" s="7">
        <v>0</v>
      </c>
      <c r="AB76" s="14"/>
      <c r="AC76" s="14"/>
    </row>
    <row r="77" spans="1:29" x14ac:dyDescent="0.25">
      <c r="A77" s="73"/>
      <c r="B77" s="78" t="s">
        <v>73</v>
      </c>
      <c r="C77" s="1">
        <v>0</v>
      </c>
      <c r="D77" s="1">
        <v>0</v>
      </c>
      <c r="E77" s="3"/>
      <c r="F77" s="1"/>
      <c r="G77" s="3">
        <v>0</v>
      </c>
      <c r="H77" s="134"/>
      <c r="I77" s="2">
        <v>0</v>
      </c>
      <c r="J77" s="1"/>
      <c r="K77" s="3">
        <v>0</v>
      </c>
      <c r="L77" s="3"/>
      <c r="M77" s="140"/>
      <c r="N77" s="4">
        <f t="shared" si="12"/>
        <v>0</v>
      </c>
      <c r="O77" s="1">
        <f t="shared" si="13"/>
        <v>0</v>
      </c>
      <c r="P77" s="1"/>
      <c r="Q77" s="3">
        <f t="shared" si="14"/>
        <v>0</v>
      </c>
      <c r="R77" s="1">
        <v>0</v>
      </c>
      <c r="S77" s="1">
        <v>0</v>
      </c>
      <c r="T77" s="3">
        <v>0</v>
      </c>
      <c r="U77" s="1">
        <v>0</v>
      </c>
      <c r="V77" s="1">
        <v>0</v>
      </c>
      <c r="W77" s="3">
        <v>0</v>
      </c>
      <c r="X77" s="1">
        <v>0</v>
      </c>
      <c r="Y77" s="1">
        <v>0</v>
      </c>
      <c r="Z77" s="84"/>
      <c r="AA77" s="7">
        <v>0</v>
      </c>
      <c r="AB77" s="6"/>
      <c r="AC77" s="6"/>
    </row>
    <row r="78" spans="1:29" x14ac:dyDescent="0.25">
      <c r="A78" s="73"/>
      <c r="B78" s="78" t="s">
        <v>74</v>
      </c>
      <c r="C78" s="1">
        <v>2</v>
      </c>
      <c r="D78" s="1">
        <v>2</v>
      </c>
      <c r="E78" s="142">
        <f>(D78/D$11)</f>
        <v>1.1725391334935803E-4</v>
      </c>
      <c r="F78" s="71">
        <f>(D78/D$13)</f>
        <v>7.3286918285086111E-4</v>
      </c>
      <c r="G78" s="3">
        <v>254900</v>
      </c>
      <c r="H78" s="134">
        <v>34</v>
      </c>
      <c r="I78" s="2">
        <v>2</v>
      </c>
      <c r="J78" s="142">
        <f>(I78/D78)</f>
        <v>1</v>
      </c>
      <c r="K78" s="3">
        <v>254900</v>
      </c>
      <c r="L78" s="3">
        <f>(K78/I78)</f>
        <v>127450</v>
      </c>
      <c r="M78" s="134">
        <v>28</v>
      </c>
      <c r="N78" s="4">
        <f t="shared" si="12"/>
        <v>0</v>
      </c>
      <c r="O78" s="1">
        <f t="shared" si="13"/>
        <v>0</v>
      </c>
      <c r="P78" s="1"/>
      <c r="Q78" s="3">
        <f t="shared" si="14"/>
        <v>0</v>
      </c>
      <c r="R78" s="1">
        <v>0</v>
      </c>
      <c r="S78" s="1">
        <v>0</v>
      </c>
      <c r="T78" s="3">
        <v>0</v>
      </c>
      <c r="U78" s="1">
        <v>0</v>
      </c>
      <c r="V78" s="1">
        <v>0</v>
      </c>
      <c r="W78" s="3">
        <v>0</v>
      </c>
      <c r="X78" s="1">
        <v>0</v>
      </c>
      <c r="Y78" s="1">
        <v>0</v>
      </c>
      <c r="Z78" s="84"/>
      <c r="AA78" s="7">
        <v>0</v>
      </c>
      <c r="AB78"/>
      <c r="AC78" s="14"/>
    </row>
    <row r="79" spans="1:29" x14ac:dyDescent="0.25">
      <c r="A79" s="73"/>
      <c r="B79" s="78" t="s">
        <v>75</v>
      </c>
      <c r="C79" s="1">
        <v>2</v>
      </c>
      <c r="D79" s="1">
        <v>2</v>
      </c>
      <c r="E79" s="142">
        <f>(D79/D$11)</f>
        <v>1.1725391334935803E-4</v>
      </c>
      <c r="F79" s="71">
        <f>(D79/D$13)</f>
        <v>7.3286918285086111E-4</v>
      </c>
      <c r="G79" s="3">
        <v>300000</v>
      </c>
      <c r="H79" s="134">
        <v>30</v>
      </c>
      <c r="I79" s="2">
        <v>2</v>
      </c>
      <c r="J79" s="142">
        <f>(I79/D79)</f>
        <v>1</v>
      </c>
      <c r="K79" s="3">
        <v>300000</v>
      </c>
      <c r="L79" s="3">
        <f>(K79/I79)</f>
        <v>150000</v>
      </c>
      <c r="M79" s="134">
        <v>18</v>
      </c>
      <c r="N79" s="4">
        <f t="shared" si="12"/>
        <v>0</v>
      </c>
      <c r="O79" s="1">
        <f t="shared" si="13"/>
        <v>0</v>
      </c>
      <c r="P79" s="1"/>
      <c r="Q79" s="3">
        <f t="shared" si="14"/>
        <v>0</v>
      </c>
      <c r="R79" s="1">
        <v>0</v>
      </c>
      <c r="S79" s="1">
        <v>0</v>
      </c>
      <c r="T79" s="3">
        <v>0</v>
      </c>
      <c r="U79" s="1">
        <v>0</v>
      </c>
      <c r="V79" s="1">
        <v>0</v>
      </c>
      <c r="W79" s="3">
        <v>0</v>
      </c>
      <c r="X79" s="1">
        <v>0</v>
      </c>
      <c r="Y79" s="1">
        <v>0</v>
      </c>
      <c r="Z79" s="84"/>
      <c r="AA79" s="7">
        <v>0</v>
      </c>
      <c r="AB79"/>
      <c r="AC79" s="14"/>
    </row>
    <row r="80" spans="1:29" x14ac:dyDescent="0.25">
      <c r="A80" s="73"/>
      <c r="B80" s="78" t="s">
        <v>76</v>
      </c>
      <c r="C80" s="1">
        <v>0</v>
      </c>
      <c r="D80" s="1">
        <v>0</v>
      </c>
      <c r="E80" s="3"/>
      <c r="F80" s="1"/>
      <c r="G80" s="3">
        <v>0</v>
      </c>
      <c r="H80" s="134"/>
      <c r="I80" s="2">
        <v>0</v>
      </c>
      <c r="J80" s="1"/>
      <c r="K80" s="3">
        <v>0</v>
      </c>
      <c r="L80" s="3"/>
      <c r="M80" s="140"/>
      <c r="N80" s="4">
        <f t="shared" ref="N80:N86" si="17">(R80+U80+X80)</f>
        <v>0</v>
      </c>
      <c r="O80" s="1">
        <f t="shared" ref="O80:O86" si="18">(S80+V80+Y80)</f>
        <v>0</v>
      </c>
      <c r="P80" s="1"/>
      <c r="Q80" s="3">
        <f t="shared" ref="Q80:Q86" si="19">(T80+W80+AA80)</f>
        <v>0</v>
      </c>
      <c r="R80" s="1">
        <v>0</v>
      </c>
      <c r="S80" s="1">
        <v>0</v>
      </c>
      <c r="T80" s="3">
        <v>0</v>
      </c>
      <c r="U80" s="1">
        <v>0</v>
      </c>
      <c r="V80" s="1">
        <v>0</v>
      </c>
      <c r="W80" s="3">
        <v>0</v>
      </c>
      <c r="X80" s="1">
        <v>0</v>
      </c>
      <c r="Y80" s="1">
        <v>0</v>
      </c>
      <c r="Z80" s="84"/>
      <c r="AA80" s="7">
        <v>0</v>
      </c>
      <c r="AB80"/>
      <c r="AC80" s="14"/>
    </row>
    <row r="81" spans="1:29" x14ac:dyDescent="0.25">
      <c r="A81" s="73"/>
      <c r="B81" s="78" t="s">
        <v>77</v>
      </c>
      <c r="C81" s="1">
        <v>1</v>
      </c>
      <c r="D81" s="1">
        <v>1</v>
      </c>
      <c r="E81" s="142">
        <f>(D81/D$11)</f>
        <v>5.8626956674679014E-5</v>
      </c>
      <c r="F81" s="71">
        <f>(D81/D$13)</f>
        <v>3.6643459142543056E-4</v>
      </c>
      <c r="G81" s="3">
        <v>100000</v>
      </c>
      <c r="H81" s="134">
        <v>40</v>
      </c>
      <c r="I81" s="2">
        <v>1</v>
      </c>
      <c r="J81" s="142">
        <f>(I81/D81)</f>
        <v>1</v>
      </c>
      <c r="K81" s="3">
        <v>100000</v>
      </c>
      <c r="L81" s="3">
        <f>(K81/I81)</f>
        <v>100000</v>
      </c>
      <c r="M81" s="134">
        <v>34</v>
      </c>
      <c r="N81" s="4">
        <f t="shared" si="17"/>
        <v>0</v>
      </c>
      <c r="O81" s="1">
        <f t="shared" si="18"/>
        <v>0</v>
      </c>
      <c r="P81" s="1"/>
      <c r="Q81" s="3">
        <f t="shared" si="19"/>
        <v>0</v>
      </c>
      <c r="R81" s="1">
        <v>0</v>
      </c>
      <c r="S81" s="1">
        <v>0</v>
      </c>
      <c r="T81" s="3">
        <v>0</v>
      </c>
      <c r="U81" s="1">
        <v>0</v>
      </c>
      <c r="V81" s="1">
        <v>0</v>
      </c>
      <c r="W81" s="3">
        <v>0</v>
      </c>
      <c r="X81" s="1">
        <v>0</v>
      </c>
      <c r="Y81" s="1">
        <v>0</v>
      </c>
      <c r="Z81" s="84"/>
      <c r="AA81" s="7">
        <v>0</v>
      </c>
      <c r="AB81"/>
      <c r="AC81" s="14"/>
    </row>
    <row r="82" spans="1:29" x14ac:dyDescent="0.25">
      <c r="A82" s="73"/>
      <c r="B82" s="78" t="s">
        <v>78</v>
      </c>
      <c r="C82" s="1">
        <v>0</v>
      </c>
      <c r="D82" s="1">
        <v>0</v>
      </c>
      <c r="E82" s="3"/>
      <c r="F82" s="1"/>
      <c r="G82" s="3">
        <v>0</v>
      </c>
      <c r="H82" s="134"/>
      <c r="I82" s="2">
        <v>0</v>
      </c>
      <c r="J82" s="1"/>
      <c r="K82" s="3">
        <v>0</v>
      </c>
      <c r="L82" s="3"/>
      <c r="M82" s="140"/>
      <c r="N82" s="4">
        <f t="shared" si="17"/>
        <v>0</v>
      </c>
      <c r="O82" s="1">
        <f t="shared" si="18"/>
        <v>0</v>
      </c>
      <c r="P82" s="1"/>
      <c r="Q82" s="3">
        <f t="shared" si="19"/>
        <v>0</v>
      </c>
      <c r="R82" s="1">
        <v>0</v>
      </c>
      <c r="S82" s="1">
        <v>0</v>
      </c>
      <c r="T82" s="3">
        <v>0</v>
      </c>
      <c r="U82" s="1">
        <v>0</v>
      </c>
      <c r="V82" s="1">
        <v>0</v>
      </c>
      <c r="W82" s="3">
        <v>0</v>
      </c>
      <c r="X82" s="1">
        <v>0</v>
      </c>
      <c r="Y82" s="1">
        <v>0</v>
      </c>
      <c r="Z82" s="84"/>
      <c r="AA82" s="7">
        <v>0</v>
      </c>
      <c r="AB82"/>
      <c r="AC82" s="14"/>
    </row>
    <row r="83" spans="1:29" x14ac:dyDescent="0.25">
      <c r="A83" s="73"/>
      <c r="B83" s="78" t="s">
        <v>79</v>
      </c>
      <c r="C83" s="1">
        <v>0</v>
      </c>
      <c r="D83" s="1">
        <v>0</v>
      </c>
      <c r="E83" s="142"/>
      <c r="F83" s="1"/>
      <c r="G83" s="3">
        <v>0</v>
      </c>
      <c r="H83" s="134"/>
      <c r="I83" s="2">
        <v>0</v>
      </c>
      <c r="J83" s="1"/>
      <c r="K83" s="3">
        <v>0</v>
      </c>
      <c r="L83" s="3"/>
      <c r="M83" s="140"/>
      <c r="N83" s="4">
        <f t="shared" si="17"/>
        <v>0</v>
      </c>
      <c r="O83" s="1">
        <f t="shared" si="18"/>
        <v>0</v>
      </c>
      <c r="P83" s="1"/>
      <c r="Q83" s="3">
        <f t="shared" si="19"/>
        <v>0</v>
      </c>
      <c r="R83" s="1">
        <v>0</v>
      </c>
      <c r="S83" s="1">
        <v>0</v>
      </c>
      <c r="T83" s="3">
        <v>0</v>
      </c>
      <c r="U83" s="1">
        <v>0</v>
      </c>
      <c r="V83" s="1">
        <v>0</v>
      </c>
      <c r="W83" s="3">
        <v>0</v>
      </c>
      <c r="X83" s="1">
        <v>0</v>
      </c>
      <c r="Y83" s="1">
        <v>0</v>
      </c>
      <c r="Z83" s="84"/>
      <c r="AA83" s="7">
        <v>0</v>
      </c>
      <c r="AB83"/>
      <c r="AC83" s="14"/>
    </row>
    <row r="84" spans="1:29" x14ac:dyDescent="0.25">
      <c r="A84" s="73"/>
      <c r="B84" s="78" t="s">
        <v>80</v>
      </c>
      <c r="C84" s="1">
        <v>0</v>
      </c>
      <c r="D84" s="1">
        <v>0</v>
      </c>
      <c r="E84" s="142"/>
      <c r="F84" s="1"/>
      <c r="G84" s="3">
        <v>0</v>
      </c>
      <c r="H84" s="134"/>
      <c r="I84" s="2">
        <v>0</v>
      </c>
      <c r="J84" s="1"/>
      <c r="K84" s="3">
        <v>0</v>
      </c>
      <c r="L84" s="3"/>
      <c r="M84" s="140"/>
      <c r="N84" s="4">
        <f t="shared" si="17"/>
        <v>0</v>
      </c>
      <c r="O84" s="1">
        <f t="shared" si="18"/>
        <v>0</v>
      </c>
      <c r="P84" s="1"/>
      <c r="Q84" s="3">
        <f t="shared" si="19"/>
        <v>0</v>
      </c>
      <c r="R84" s="1">
        <v>0</v>
      </c>
      <c r="S84" s="1">
        <v>0</v>
      </c>
      <c r="T84" s="3">
        <v>0</v>
      </c>
      <c r="U84" s="1">
        <v>0</v>
      </c>
      <c r="V84" s="1">
        <v>0</v>
      </c>
      <c r="W84" s="3">
        <v>0</v>
      </c>
      <c r="X84" s="1">
        <v>0</v>
      </c>
      <c r="Y84" s="1">
        <v>0</v>
      </c>
      <c r="Z84" s="84"/>
      <c r="AA84" s="7">
        <v>0</v>
      </c>
      <c r="AB84"/>
      <c r="AC84" s="14"/>
    </row>
    <row r="85" spans="1:29" x14ac:dyDescent="0.25">
      <c r="A85" s="73"/>
      <c r="B85" s="78" t="s">
        <v>81</v>
      </c>
      <c r="C85" s="1">
        <v>3</v>
      </c>
      <c r="D85" s="1">
        <v>3</v>
      </c>
      <c r="E85" s="142">
        <f>(D85/D$11)</f>
        <v>1.7588087002403706E-4</v>
      </c>
      <c r="F85" s="71">
        <f>(D85/D$13)</f>
        <v>1.0993037742762918E-3</v>
      </c>
      <c r="G85" s="3">
        <v>266000</v>
      </c>
      <c r="H85" s="134">
        <v>32</v>
      </c>
      <c r="I85" s="2">
        <v>3</v>
      </c>
      <c r="J85" s="142">
        <f>(I85/D85)</f>
        <v>1</v>
      </c>
      <c r="K85" s="3">
        <v>266000</v>
      </c>
      <c r="L85" s="3">
        <f>(K85/I85)</f>
        <v>88666.666666666672</v>
      </c>
      <c r="M85" s="134">
        <v>37</v>
      </c>
      <c r="N85" s="4">
        <f t="shared" si="17"/>
        <v>0</v>
      </c>
      <c r="O85" s="1">
        <f t="shared" si="18"/>
        <v>0</v>
      </c>
      <c r="P85" s="1"/>
      <c r="Q85" s="3">
        <f t="shared" si="19"/>
        <v>0</v>
      </c>
      <c r="R85" s="1">
        <v>0</v>
      </c>
      <c r="S85" s="1">
        <v>0</v>
      </c>
      <c r="T85" s="3">
        <v>0</v>
      </c>
      <c r="U85" s="1">
        <v>0</v>
      </c>
      <c r="V85" s="1">
        <v>0</v>
      </c>
      <c r="W85" s="3">
        <v>0</v>
      </c>
      <c r="X85" s="1">
        <v>0</v>
      </c>
      <c r="Y85" s="1">
        <v>0</v>
      </c>
      <c r="Z85" s="84"/>
      <c r="AA85" s="7">
        <v>0</v>
      </c>
      <c r="AB85"/>
      <c r="AC85" s="14"/>
    </row>
    <row r="86" spans="1:29" x14ac:dyDescent="0.25">
      <c r="A86" s="73"/>
      <c r="B86" s="78" t="s">
        <v>82</v>
      </c>
      <c r="C86" s="1">
        <v>0</v>
      </c>
      <c r="D86" s="1">
        <v>0</v>
      </c>
      <c r="E86" s="3"/>
      <c r="F86" s="1"/>
      <c r="G86" s="3">
        <v>0</v>
      </c>
      <c r="H86" s="134"/>
      <c r="I86" s="2">
        <v>0</v>
      </c>
      <c r="J86" s="1"/>
      <c r="K86" s="3">
        <v>0</v>
      </c>
      <c r="L86" s="3"/>
      <c r="M86" s="140"/>
      <c r="N86" s="4">
        <f t="shared" si="17"/>
        <v>0</v>
      </c>
      <c r="O86" s="1">
        <f t="shared" si="18"/>
        <v>0</v>
      </c>
      <c r="P86" s="1"/>
      <c r="Q86" s="3">
        <f t="shared" si="19"/>
        <v>0</v>
      </c>
      <c r="R86" s="1">
        <v>0</v>
      </c>
      <c r="S86" s="1">
        <v>0</v>
      </c>
      <c r="T86" s="3">
        <v>0</v>
      </c>
      <c r="U86" s="1">
        <v>0</v>
      </c>
      <c r="V86" s="1">
        <v>0</v>
      </c>
      <c r="W86" s="3">
        <v>0</v>
      </c>
      <c r="X86" s="1">
        <v>0</v>
      </c>
      <c r="Y86" s="1">
        <v>0</v>
      </c>
      <c r="Z86" s="84"/>
      <c r="AA86" s="7">
        <v>0</v>
      </c>
      <c r="AB86"/>
      <c r="AC86" s="14"/>
    </row>
    <row r="87" spans="1:29" x14ac:dyDescent="0.25">
      <c r="A87" s="14"/>
      <c r="B87" s="78"/>
      <c r="C87" s="84"/>
      <c r="D87" s="84"/>
      <c r="E87" s="3"/>
      <c r="F87" s="1"/>
      <c r="G87" s="3"/>
      <c r="H87" s="134"/>
      <c r="I87" s="2"/>
      <c r="J87" s="1"/>
      <c r="K87" s="3"/>
      <c r="L87" s="3"/>
      <c r="M87" s="140"/>
      <c r="N87" s="138"/>
      <c r="O87" s="1"/>
      <c r="P87" s="1"/>
      <c r="Q87" s="3"/>
      <c r="R87" s="1"/>
      <c r="S87" s="1"/>
      <c r="T87" s="3"/>
      <c r="U87" s="1"/>
      <c r="V87" s="1"/>
      <c r="W87" s="3"/>
      <c r="X87" s="1"/>
      <c r="Y87" s="1"/>
      <c r="Z87" s="84"/>
      <c r="AA87" s="7"/>
      <c r="AB87"/>
      <c r="AC87" s="14"/>
    </row>
    <row r="88" spans="1:29" ht="15.75" thickBot="1" x14ac:dyDescent="0.3">
      <c r="A88" s="14"/>
      <c r="B88" s="145"/>
      <c r="C88" s="122"/>
      <c r="D88" s="18"/>
      <c r="E88" s="76"/>
      <c r="F88" s="76"/>
      <c r="G88" s="19"/>
      <c r="H88" s="128"/>
      <c r="I88" s="143"/>
      <c r="J88" s="76"/>
      <c r="K88" s="19"/>
      <c r="L88" s="19"/>
      <c r="M88" s="20"/>
      <c r="N88" s="133"/>
      <c r="O88" s="18"/>
      <c r="P88" s="76"/>
      <c r="Q88" s="19"/>
      <c r="R88" s="18"/>
      <c r="S88" s="18"/>
      <c r="T88" s="19"/>
      <c r="U88" s="18"/>
      <c r="V88" s="18"/>
      <c r="W88" s="19"/>
      <c r="X88" s="18"/>
      <c r="Y88" s="18"/>
      <c r="Z88" s="76"/>
      <c r="AA88" s="21"/>
      <c r="AB88"/>
      <c r="AC88" s="14"/>
    </row>
    <row r="89" spans="1:29" ht="15.75" thickTop="1" x14ac:dyDescent="0.25">
      <c r="A89" s="14"/>
      <c r="B89" s="73"/>
      <c r="C89"/>
      <c r="D89"/>
      <c r="E89" s="83"/>
      <c r="F89" s="83"/>
      <c r="G89" s="68"/>
      <c r="H89" s="129"/>
      <c r="I89"/>
      <c r="J89" s="83"/>
      <c r="K89" s="68"/>
      <c r="L89"/>
      <c r="M89"/>
      <c r="N89"/>
      <c r="O89"/>
      <c r="P89" s="83"/>
      <c r="Q89" s="68"/>
      <c r="R89"/>
      <c r="S89"/>
      <c r="T89" s="68"/>
      <c r="U89"/>
      <c r="V89"/>
      <c r="W89" s="68"/>
      <c r="X89"/>
      <c r="Y89"/>
      <c r="Z89" s="83"/>
      <c r="AA89" s="68"/>
      <c r="AB89"/>
      <c r="AC89" s="14"/>
    </row>
    <row r="90" spans="1:29" x14ac:dyDescent="0.25">
      <c r="A90" s="14"/>
      <c r="B90" s="59" t="s">
        <v>97</v>
      </c>
      <c r="C90"/>
      <c r="D90"/>
      <c r="E90" s="83"/>
      <c r="F90" s="83"/>
      <c r="G90" s="68"/>
      <c r="H90" s="129"/>
      <c r="I90"/>
      <c r="J90" s="83"/>
      <c r="K90" s="68"/>
      <c r="L90"/>
      <c r="M90"/>
      <c r="N90"/>
      <c r="O90"/>
      <c r="P90" s="83"/>
      <c r="Q90" s="68"/>
      <c r="R90"/>
      <c r="S90"/>
      <c r="T90" s="68"/>
      <c r="U90"/>
      <c r="V90"/>
      <c r="W90" s="68"/>
      <c r="X90"/>
      <c r="Y90"/>
      <c r="Z90" s="83"/>
      <c r="AA90" s="68"/>
      <c r="AB90"/>
      <c r="AC90" s="14"/>
    </row>
    <row r="91" spans="1:29" x14ac:dyDescent="0.25">
      <c r="A91" s="14"/>
      <c r="B91" s="59" t="s">
        <v>98</v>
      </c>
      <c r="C91"/>
      <c r="D91"/>
      <c r="E91" s="83"/>
      <c r="F91" s="83"/>
      <c r="G91" s="68"/>
      <c r="H91" s="129"/>
      <c r="I91"/>
      <c r="J91" s="83"/>
      <c r="K91" s="68"/>
      <c r="L91"/>
      <c r="M91"/>
      <c r="N91"/>
      <c r="O91"/>
      <c r="P91" s="83"/>
      <c r="Q91" s="68"/>
      <c r="R91"/>
      <c r="S91"/>
      <c r="T91" s="68"/>
      <c r="U91"/>
      <c r="V91"/>
      <c r="W91" s="68"/>
      <c r="X91"/>
      <c r="Y91"/>
      <c r="Z91" s="83"/>
      <c r="AA91" s="68"/>
      <c r="AB91"/>
      <c r="AC91" s="14"/>
    </row>
    <row r="92" spans="1:29" x14ac:dyDescent="0.25">
      <c r="A92" s="14"/>
      <c r="B92" s="73"/>
      <c r="C92"/>
      <c r="D92"/>
      <c r="E92" s="83"/>
      <c r="F92" s="83"/>
      <c r="G92" s="68"/>
      <c r="H92" s="129"/>
      <c r="I92"/>
      <c r="J92" s="83"/>
      <c r="K92" s="68"/>
      <c r="L92"/>
      <c r="M92"/>
      <c r="N92"/>
      <c r="O92"/>
      <c r="P92" s="83"/>
      <c r="Q92" s="68"/>
      <c r="R92"/>
      <c r="S92"/>
      <c r="T92" s="68"/>
      <c r="U92"/>
      <c r="V92"/>
      <c r="W92" s="68"/>
      <c r="X92"/>
      <c r="Y92"/>
      <c r="Z92" s="83"/>
      <c r="AA92" s="68"/>
      <c r="AB92"/>
      <c r="AC92" s="14"/>
    </row>
    <row r="93" spans="1:29" x14ac:dyDescent="0.25">
      <c r="A93" s="14"/>
      <c r="B93" s="73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/>
      <c r="AC93" s="14"/>
    </row>
    <row r="94" spans="1:29" x14ac:dyDescent="0.25">
      <c r="A94" s="14"/>
      <c r="B94" s="73"/>
      <c r="C94"/>
      <c r="D94"/>
      <c r="E94" s="83"/>
      <c r="F94" s="83"/>
      <c r="G94" s="68"/>
      <c r="H94" s="129"/>
      <c r="I94"/>
      <c r="J94" s="83"/>
      <c r="K94" s="68"/>
      <c r="L94"/>
      <c r="M94"/>
      <c r="N94"/>
      <c r="O94"/>
      <c r="P94" s="83"/>
      <c r="Q94" s="68"/>
      <c r="R94"/>
      <c r="S94"/>
      <c r="T94" s="68"/>
      <c r="U94"/>
      <c r="V94"/>
      <c r="W94" s="68"/>
      <c r="X94"/>
      <c r="Y94"/>
      <c r="Z94" s="83"/>
      <c r="AA94" s="68"/>
      <c r="AB94"/>
      <c r="AC94" s="14"/>
    </row>
    <row r="95" spans="1:29" x14ac:dyDescent="0.25">
      <c r="A95" s="14"/>
      <c r="B95" s="73"/>
      <c r="C95"/>
      <c r="D95"/>
      <c r="E95" s="83"/>
      <c r="F95" s="83"/>
      <c r="G95" s="68"/>
      <c r="H95" s="129"/>
      <c r="I95"/>
      <c r="J95" s="83"/>
      <c r="K95" s="68"/>
      <c r="L95"/>
      <c r="M95"/>
      <c r="N95"/>
      <c r="O95"/>
      <c r="P95" s="83"/>
      <c r="Q95" s="68"/>
      <c r="R95"/>
      <c r="S95"/>
      <c r="T95" s="68"/>
      <c r="U95"/>
      <c r="V95"/>
      <c r="W95" s="68"/>
      <c r="X95"/>
      <c r="Y95"/>
      <c r="Z95" s="83"/>
      <c r="AA95" s="68"/>
      <c r="AB95"/>
      <c r="AC95" s="14"/>
    </row>
    <row r="96" spans="1:29" x14ac:dyDescent="0.25">
      <c r="A96" s="14"/>
      <c r="B96" s="73"/>
      <c r="C96"/>
      <c r="D96"/>
      <c r="E96" s="83"/>
      <c r="F96" s="83"/>
      <c r="G96" s="68"/>
      <c r="H96" s="129"/>
      <c r="I96"/>
      <c r="J96" s="83"/>
      <c r="K96" s="68"/>
      <c r="L96"/>
      <c r="M96"/>
      <c r="N96"/>
      <c r="O96"/>
      <c r="P96" s="83"/>
      <c r="Q96" s="68"/>
      <c r="R96"/>
      <c r="S96"/>
      <c r="T96" s="68"/>
      <c r="U96"/>
      <c r="V96"/>
      <c r="W96" s="68"/>
      <c r="X96"/>
      <c r="Y96"/>
      <c r="Z96" s="83"/>
      <c r="AA96" s="68"/>
      <c r="AB96"/>
      <c r="AC96" s="14"/>
    </row>
    <row r="97" spans="1:29" x14ac:dyDescent="0.25">
      <c r="A97" s="14"/>
      <c r="B97" s="73"/>
      <c r="C97"/>
      <c r="D97"/>
      <c r="E97" s="83"/>
      <c r="F97" s="83"/>
      <c r="G97" s="68"/>
      <c r="H97" s="129"/>
      <c r="I97"/>
      <c r="J97" s="83"/>
      <c r="K97" s="68"/>
      <c r="L97"/>
      <c r="M97"/>
      <c r="N97"/>
      <c r="O97"/>
      <c r="P97" s="83"/>
      <c r="Q97" s="68"/>
      <c r="R97"/>
      <c r="S97"/>
      <c r="T97" s="68"/>
      <c r="U97"/>
      <c r="V97"/>
      <c r="W97" s="68"/>
      <c r="X97"/>
      <c r="Y97"/>
      <c r="Z97" s="83"/>
      <c r="AA97" s="68"/>
      <c r="AB97"/>
      <c r="AC97" s="14"/>
    </row>
    <row r="98" spans="1:29" x14ac:dyDescent="0.25">
      <c r="A98" s="14"/>
      <c r="B98" s="73"/>
      <c r="C98"/>
      <c r="D98"/>
      <c r="E98" s="83"/>
      <c r="F98" s="83"/>
      <c r="G98" s="68"/>
      <c r="H98" s="129"/>
      <c r="I98"/>
      <c r="J98" s="83"/>
      <c r="K98" s="68"/>
      <c r="L98"/>
      <c r="M98"/>
      <c r="N98"/>
      <c r="O98"/>
      <c r="P98" s="83"/>
      <c r="Q98" s="68"/>
      <c r="R98"/>
      <c r="S98"/>
      <c r="T98" s="68"/>
      <c r="U98"/>
      <c r="V98"/>
      <c r="W98" s="68"/>
      <c r="X98"/>
      <c r="Y98"/>
      <c r="Z98" s="83"/>
      <c r="AA98" s="68"/>
      <c r="AB98"/>
      <c r="AC98" s="14"/>
    </row>
    <row r="99" spans="1:29" x14ac:dyDescent="0.25">
      <c r="A99" s="14"/>
      <c r="B99" s="73"/>
      <c r="C99"/>
      <c r="D99"/>
      <c r="E99" s="83"/>
      <c r="F99" s="83"/>
      <c r="G99" s="68"/>
      <c r="H99" s="129"/>
      <c r="I99"/>
      <c r="J99" s="83"/>
      <c r="K99" s="68"/>
      <c r="L99"/>
      <c r="M99"/>
      <c r="N99"/>
      <c r="O99"/>
      <c r="P99" s="83"/>
      <c r="Q99" s="68"/>
      <c r="R99"/>
      <c r="S99"/>
      <c r="T99" s="68"/>
      <c r="U99"/>
      <c r="V99"/>
      <c r="W99" s="68"/>
      <c r="X99"/>
      <c r="Y99"/>
      <c r="Z99" s="83"/>
      <c r="AA99" s="68"/>
      <c r="AB99"/>
      <c r="AC99" s="14"/>
    </row>
    <row r="100" spans="1:29" x14ac:dyDescent="0.25">
      <c r="A100" s="14"/>
      <c r="B100" s="73"/>
      <c r="C100"/>
      <c r="D100"/>
      <c r="E100" s="83"/>
      <c r="F100" s="83"/>
      <c r="G100" s="68"/>
      <c r="H100" s="129"/>
      <c r="I100"/>
      <c r="J100" s="83"/>
      <c r="K100" s="68"/>
      <c r="L100"/>
      <c r="M100"/>
      <c r="N100"/>
      <c r="O100"/>
      <c r="P100" s="83"/>
      <c r="Q100" s="68"/>
      <c r="R100"/>
      <c r="S100"/>
      <c r="T100" s="68"/>
      <c r="U100"/>
      <c r="V100"/>
      <c r="W100" s="68"/>
      <c r="X100"/>
      <c r="Y100"/>
      <c r="Z100" s="83"/>
      <c r="AA100" s="68"/>
      <c r="AB100"/>
      <c r="AC100" s="14"/>
    </row>
    <row r="101" spans="1:29" x14ac:dyDescent="0.25">
      <c r="A101" s="14"/>
      <c r="B101" s="73"/>
      <c r="C101"/>
      <c r="D101"/>
      <c r="E101" s="83"/>
      <c r="F101" s="83"/>
      <c r="G101" s="68"/>
      <c r="H101" s="129"/>
      <c r="I101"/>
      <c r="J101" s="83"/>
      <c r="K101" s="68"/>
      <c r="L101"/>
      <c r="M101"/>
      <c r="N101"/>
      <c r="O101"/>
      <c r="P101" s="83"/>
      <c r="Q101" s="68"/>
      <c r="R101"/>
      <c r="S101"/>
      <c r="T101" s="68"/>
      <c r="U101"/>
      <c r="V101"/>
      <c r="W101" s="68"/>
      <c r="X101"/>
      <c r="Y101"/>
      <c r="Z101" s="83"/>
      <c r="AA101" s="68"/>
      <c r="AB101"/>
      <c r="AC101" s="14"/>
    </row>
    <row r="102" spans="1:29" x14ac:dyDescent="0.25">
      <c r="A102" s="14"/>
      <c r="B102" s="73"/>
      <c r="C102"/>
      <c r="D102"/>
      <c r="E102" s="83"/>
      <c r="F102" s="83"/>
      <c r="G102" s="68"/>
      <c r="H102" s="129"/>
      <c r="I102"/>
      <c r="J102" s="83"/>
      <c r="K102" s="68"/>
      <c r="L102"/>
      <c r="M102"/>
      <c r="N102"/>
      <c r="O102"/>
      <c r="P102" s="83"/>
      <c r="Q102" s="68"/>
      <c r="R102"/>
      <c r="S102"/>
      <c r="T102" s="68"/>
      <c r="U102"/>
      <c r="V102"/>
      <c r="W102" s="68"/>
      <c r="X102"/>
      <c r="Y102"/>
      <c r="Z102" s="83"/>
      <c r="AA102" s="68"/>
      <c r="AB102"/>
      <c r="AC102" s="14"/>
    </row>
    <row r="103" spans="1:29" x14ac:dyDescent="0.25">
      <c r="A103" s="14"/>
      <c r="B103" s="73"/>
      <c r="C103"/>
      <c r="D103"/>
      <c r="E103" s="83"/>
      <c r="F103" s="83"/>
      <c r="G103" s="68"/>
      <c r="H103" s="129"/>
      <c r="I103"/>
      <c r="J103" s="83"/>
      <c r="K103" s="68"/>
      <c r="L103"/>
      <c r="M103"/>
      <c r="N103"/>
      <c r="O103"/>
      <c r="P103" s="83"/>
      <c r="Q103" s="68"/>
      <c r="R103"/>
      <c r="S103"/>
      <c r="T103" s="68"/>
      <c r="U103"/>
      <c r="V103"/>
      <c r="W103" s="68"/>
      <c r="X103"/>
      <c r="Y103"/>
      <c r="Z103" s="83"/>
      <c r="AA103" s="68"/>
      <c r="AB103"/>
      <c r="AC103" s="14"/>
    </row>
    <row r="104" spans="1:29" x14ac:dyDescent="0.25">
      <c r="A104" s="14"/>
      <c r="B104" s="73"/>
      <c r="C104"/>
      <c r="D104"/>
      <c r="E104" s="83"/>
      <c r="F104" s="83"/>
      <c r="G104" s="68"/>
      <c r="H104" s="129"/>
      <c r="I104"/>
      <c r="J104" s="83"/>
      <c r="K104" s="68"/>
      <c r="L104"/>
      <c r="M104"/>
      <c r="N104"/>
      <c r="O104"/>
      <c r="P104" s="83"/>
      <c r="Q104" s="68"/>
      <c r="R104"/>
      <c r="S104"/>
      <c r="T104" s="68"/>
      <c r="U104"/>
      <c r="V104"/>
      <c r="W104" s="68"/>
      <c r="X104"/>
      <c r="Y104"/>
      <c r="Z104" s="83"/>
      <c r="AA104" s="68"/>
      <c r="AB104"/>
      <c r="AC104" s="14"/>
    </row>
    <row r="105" spans="1:29" x14ac:dyDescent="0.25">
      <c r="A105" s="14"/>
      <c r="B105" s="73"/>
      <c r="C105"/>
      <c r="D105"/>
      <c r="E105" s="83"/>
      <c r="F105" s="83"/>
      <c r="G105" s="68"/>
      <c r="H105" s="129"/>
      <c r="I105"/>
      <c r="J105" s="83"/>
      <c r="K105" s="68"/>
      <c r="L105"/>
      <c r="M105"/>
      <c r="N105"/>
      <c r="O105"/>
      <c r="P105" s="83"/>
      <c r="Q105" s="68"/>
      <c r="R105"/>
      <c r="S105"/>
      <c r="T105" s="68"/>
      <c r="U105"/>
      <c r="V105"/>
      <c r="W105" s="68"/>
      <c r="X105"/>
      <c r="Y105"/>
      <c r="Z105" s="83"/>
      <c r="AA105" s="68"/>
      <c r="AB105"/>
      <c r="AC105" s="14"/>
    </row>
  </sheetData>
  <sortState ref="A16:M86">
    <sortCondition ref="A16:A86"/>
  </sortState>
  <pageMargins left="0.7" right="0.7" top="0.75" bottom="0.75" header="0.3" footer="0.3"/>
  <pageSetup scale="3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348D63-E75E-4D4C-8D72-2610FF1ECE82}"/>
</file>

<file path=customXml/itemProps2.xml><?xml version="1.0" encoding="utf-8"?>
<ds:datastoreItem xmlns:ds="http://schemas.openxmlformats.org/officeDocument/2006/customXml" ds:itemID="{92B3603B-AA6A-4D49-8DC2-D847D45F31D8}"/>
</file>

<file path=customXml/itemProps3.xml><?xml version="1.0" encoding="utf-8"?>
<ds:datastoreItem xmlns:ds="http://schemas.openxmlformats.org/officeDocument/2006/customXml" ds:itemID="{A85F79DF-0DB7-4572-98DD-EE4F717811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1B</vt:lpstr>
      <vt:lpstr>'Table 1B'!Print_Area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Maryland Permit Issuing Places</dc:title>
  <dc:creator/>
  <cp:lastModifiedBy/>
  <dcterms:created xsi:type="dcterms:W3CDTF">2017-05-12T14:53:44Z</dcterms:created>
  <dcterms:modified xsi:type="dcterms:W3CDTF">2017-05-12T14:53:53Z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