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jesse\OneDrive\Documents\PDS_Homework\Authunits\2020\2019 Transmittal\Series 1 Geographic Areas\"/>
    </mc:Choice>
  </mc:AlternateContent>
  <xr:revisionPtr revIDLastSave="0" documentId="13_ncr:1_{49FAB494-92EC-4792-973E-FC85D08A313E}" xr6:coauthVersionLast="45" xr6:coauthVersionMax="45" xr10:uidLastSave="{00000000-0000-0000-0000-000000000000}"/>
  <bookViews>
    <workbookView xWindow="20370" yWindow="915" windowWidth="29040" windowHeight="15840" tabRatio="604" xr2:uid="{00000000-000D-0000-FFFF-FFFF00000000}"/>
  </bookViews>
  <sheets>
    <sheet name="Table 1A" sheetId="4" r:id="rId1"/>
  </sheets>
  <definedNames>
    <definedName name="_xlnm.Print_Area" localSheetId="0">'Table 1A'!$B$2:$AK$92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74" i="4" l="1"/>
  <c r="AJ73" i="4"/>
  <c r="AJ63" i="4"/>
  <c r="AJ43" i="4"/>
  <c r="AJ39" i="4"/>
  <c r="AJ24" i="4"/>
  <c r="AJ23" i="4"/>
  <c r="AJ20" i="4"/>
  <c r="AJ17" i="4"/>
  <c r="AJ14" i="4"/>
  <c r="Y65" i="4"/>
  <c r="X65" i="4"/>
  <c r="Y49" i="4"/>
  <c r="X49" i="4"/>
  <c r="Y56" i="4"/>
  <c r="X56" i="4"/>
  <c r="Y63" i="4"/>
  <c r="X63" i="4"/>
  <c r="Y39" i="4"/>
  <c r="X39" i="4"/>
  <c r="Y83" i="4"/>
  <c r="X83" i="4"/>
  <c r="Y23" i="4"/>
  <c r="X23" i="4"/>
  <c r="Y74" i="4"/>
  <c r="X74" i="4"/>
  <c r="Y24" i="4"/>
  <c r="X24" i="4"/>
  <c r="Y20" i="4"/>
  <c r="X20" i="4"/>
  <c r="Y73" i="4"/>
  <c r="X73" i="4"/>
  <c r="Y43" i="4"/>
  <c r="X43" i="4"/>
  <c r="Y17" i="4"/>
  <c r="X17" i="4"/>
  <c r="X14" i="4"/>
  <c r="V83" i="4"/>
  <c r="V65" i="4"/>
  <c r="V56" i="4"/>
  <c r="V49" i="4"/>
  <c r="V63" i="4"/>
  <c r="V74" i="4"/>
  <c r="V23" i="4"/>
  <c r="V24" i="4"/>
  <c r="V43" i="4"/>
  <c r="V20" i="4"/>
  <c r="V39" i="4"/>
  <c r="V73" i="4"/>
  <c r="Q85" i="4"/>
  <c r="Q83" i="4"/>
  <c r="Q81" i="4"/>
  <c r="Q80" i="4"/>
  <c r="Q79" i="4"/>
  <c r="Q78" i="4"/>
  <c r="Q77" i="4"/>
  <c r="Q74" i="4"/>
  <c r="Q73" i="4"/>
  <c r="Q70" i="4"/>
  <c r="Q69" i="4"/>
  <c r="Q67" i="4"/>
  <c r="Q65" i="4"/>
  <c r="Q63" i="4"/>
  <c r="Q57" i="4"/>
  <c r="Q56" i="4"/>
  <c r="Q55" i="4"/>
  <c r="Q53" i="4"/>
  <c r="Q52" i="4"/>
  <c r="Q49" i="4"/>
  <c r="Q47" i="4"/>
  <c r="Q46" i="4"/>
  <c r="Q45" i="4"/>
  <c r="Q43" i="4"/>
  <c r="Q41" i="4"/>
  <c r="Q40" i="4"/>
  <c r="Q39" i="4"/>
  <c r="Q38" i="4"/>
  <c r="Q37" i="4"/>
  <c r="Q36" i="4"/>
  <c r="Q35" i="4"/>
  <c r="Q34" i="4"/>
  <c r="Q32" i="4"/>
  <c r="Q29" i="4"/>
  <c r="Q28" i="4"/>
  <c r="Q27" i="4"/>
  <c r="Q26" i="4"/>
  <c r="Q24" i="4"/>
  <c r="Q23" i="4"/>
  <c r="Q20" i="4"/>
  <c r="Q19" i="4"/>
  <c r="Q17" i="4"/>
  <c r="Q14" i="4"/>
  <c r="M85" i="4"/>
  <c r="L85" i="4"/>
  <c r="M83" i="4"/>
  <c r="L83" i="4"/>
  <c r="M81" i="4"/>
  <c r="L81" i="4"/>
  <c r="M80" i="4"/>
  <c r="L80" i="4"/>
  <c r="M79" i="4"/>
  <c r="L79" i="4"/>
  <c r="M78" i="4"/>
  <c r="L78" i="4"/>
  <c r="M77" i="4"/>
  <c r="L77" i="4"/>
  <c r="M74" i="4"/>
  <c r="L74" i="4"/>
  <c r="M73" i="4"/>
  <c r="L73" i="4"/>
  <c r="M70" i="4"/>
  <c r="L70" i="4"/>
  <c r="M69" i="4"/>
  <c r="L69" i="4"/>
  <c r="M67" i="4"/>
  <c r="L67" i="4"/>
  <c r="M65" i="4"/>
  <c r="L65" i="4"/>
  <c r="M63" i="4"/>
  <c r="L63" i="4"/>
  <c r="M57" i="4"/>
  <c r="L57" i="4"/>
  <c r="M56" i="4"/>
  <c r="L56" i="4"/>
  <c r="M55" i="4"/>
  <c r="L55" i="4"/>
  <c r="M53" i="4"/>
  <c r="L53" i="4"/>
  <c r="M52" i="4"/>
  <c r="L52" i="4"/>
  <c r="M49" i="4"/>
  <c r="L49" i="4"/>
  <c r="M47" i="4"/>
  <c r="L47" i="4"/>
  <c r="M46" i="4"/>
  <c r="L46" i="4"/>
  <c r="M45" i="4"/>
  <c r="L45" i="4"/>
  <c r="M43" i="4"/>
  <c r="L43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2" i="4"/>
  <c r="L32" i="4"/>
  <c r="M29" i="4"/>
  <c r="L29" i="4"/>
  <c r="M28" i="4"/>
  <c r="L28" i="4"/>
  <c r="M27" i="4"/>
  <c r="L27" i="4"/>
  <c r="M26" i="4"/>
  <c r="L26" i="4"/>
  <c r="M24" i="4"/>
  <c r="L24" i="4"/>
  <c r="M23" i="4"/>
  <c r="L23" i="4"/>
  <c r="M20" i="4"/>
  <c r="L20" i="4"/>
  <c r="M19" i="4"/>
  <c r="L19" i="4"/>
  <c r="M17" i="4"/>
  <c r="L17" i="4"/>
  <c r="L14" i="4"/>
  <c r="G41" i="4"/>
  <c r="F41" i="4"/>
  <c r="G85" i="4"/>
  <c r="F85" i="4"/>
  <c r="G83" i="4"/>
  <c r="F83" i="4"/>
  <c r="G81" i="4"/>
  <c r="F81" i="4"/>
  <c r="G80" i="4"/>
  <c r="F80" i="4"/>
  <c r="G79" i="4"/>
  <c r="F79" i="4"/>
  <c r="G78" i="4"/>
  <c r="F78" i="4"/>
  <c r="G77" i="4"/>
  <c r="F77" i="4"/>
  <c r="G74" i="4"/>
  <c r="F74" i="4"/>
  <c r="G73" i="4"/>
  <c r="F73" i="4"/>
  <c r="G70" i="4"/>
  <c r="F70" i="4"/>
  <c r="G69" i="4"/>
  <c r="F69" i="4"/>
  <c r="G67" i="4"/>
  <c r="F67" i="4"/>
  <c r="G65" i="4"/>
  <c r="F65" i="4"/>
  <c r="G63" i="4"/>
  <c r="F63" i="4"/>
  <c r="G57" i="4"/>
  <c r="F57" i="4"/>
  <c r="G56" i="4"/>
  <c r="F56" i="4"/>
  <c r="G55" i="4"/>
  <c r="F55" i="4"/>
  <c r="G53" i="4"/>
  <c r="F53" i="4"/>
  <c r="G52" i="4"/>
  <c r="F52" i="4"/>
  <c r="G49" i="4"/>
  <c r="F49" i="4"/>
  <c r="G47" i="4"/>
  <c r="F47" i="4"/>
  <c r="G46" i="4"/>
  <c r="F46" i="4"/>
  <c r="G45" i="4"/>
  <c r="F45" i="4"/>
  <c r="G43" i="4"/>
  <c r="F43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2" i="4"/>
  <c r="F32" i="4"/>
  <c r="G29" i="4"/>
  <c r="F29" i="4"/>
  <c r="G28" i="4"/>
  <c r="F28" i="4"/>
  <c r="G27" i="4"/>
  <c r="F27" i="4"/>
  <c r="G26" i="4"/>
  <c r="F26" i="4"/>
  <c r="G24" i="4"/>
  <c r="F24" i="4"/>
  <c r="G23" i="4"/>
  <c r="F23" i="4"/>
  <c r="G20" i="4"/>
  <c r="F20" i="4"/>
  <c r="G19" i="4"/>
  <c r="F19" i="4"/>
  <c r="G17" i="4"/>
  <c r="F17" i="4"/>
  <c r="F14" i="4"/>
  <c r="C100" i="4"/>
  <c r="D100" i="4"/>
  <c r="H100" i="4"/>
  <c r="J100" i="4"/>
  <c r="O100" i="4"/>
  <c r="AB100" i="4"/>
  <c r="AC100" i="4"/>
  <c r="AD100" i="4"/>
  <c r="AE100" i="4"/>
  <c r="AF100" i="4"/>
  <c r="AG100" i="4"/>
  <c r="AH100" i="4"/>
  <c r="AI100" i="4"/>
  <c r="AK100" i="4"/>
  <c r="Z100" i="4" l="1"/>
  <c r="S100" i="4"/>
  <c r="Z17" i="4"/>
  <c r="T17" i="4"/>
  <c r="S17" i="4"/>
  <c r="T100" i="4" l="1"/>
</calcChain>
</file>

<file path=xl/sharedStrings.xml><?xml version="1.0" encoding="utf-8"?>
<sst xmlns="http://schemas.openxmlformats.org/spreadsheetml/2006/main" count="121" uniqueCount="105">
  <si>
    <t>Buildings, Units, Structure Type and Value</t>
  </si>
  <si>
    <t xml:space="preserve">Construction </t>
  </si>
  <si>
    <t>Value</t>
  </si>
  <si>
    <t>Buildings</t>
  </si>
  <si>
    <t>Units</t>
  </si>
  <si>
    <t xml:space="preserve">Rank </t>
  </si>
  <si>
    <t>MARYLAND</t>
  </si>
  <si>
    <t>Cumberland</t>
  </si>
  <si>
    <t>Frostburg</t>
  </si>
  <si>
    <t>Annapolis</t>
  </si>
  <si>
    <t>Cambridge</t>
  </si>
  <si>
    <t>Frederick</t>
  </si>
  <si>
    <t>Aberdeen</t>
  </si>
  <si>
    <t>Havre de Grace</t>
  </si>
  <si>
    <t>Gaithersburg</t>
  </si>
  <si>
    <t>Rockville</t>
  </si>
  <si>
    <t>Laurel</t>
  </si>
  <si>
    <t>Crisfield</t>
  </si>
  <si>
    <t>Hagerstown</t>
  </si>
  <si>
    <t>Fruitland</t>
  </si>
  <si>
    <t>Salisbury</t>
  </si>
  <si>
    <t>Pocomoke City</t>
  </si>
  <si>
    <t xml:space="preserve">Barton </t>
  </si>
  <si>
    <t xml:space="preserve">Berlin </t>
  </si>
  <si>
    <t xml:space="preserve">Betterton </t>
  </si>
  <si>
    <t xml:space="preserve">Boonsboro </t>
  </si>
  <si>
    <t>Chestertown</t>
  </si>
  <si>
    <t xml:space="preserve">Church Hill </t>
  </si>
  <si>
    <t xml:space="preserve">Clear Spring </t>
  </si>
  <si>
    <t xml:space="preserve">Delmar </t>
  </si>
  <si>
    <t xml:space="preserve">Denton </t>
  </si>
  <si>
    <t xml:space="preserve">Easton </t>
  </si>
  <si>
    <t xml:space="preserve">Federalsburg </t>
  </si>
  <si>
    <t xml:space="preserve">Galena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</si>
  <si>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</si>
  <si>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</si>
  <si>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</si>
  <si>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</si>
  <si>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Hurlock </t>
  </si>
  <si>
    <t xml:space="preserve">Indian Head </t>
  </si>
  <si>
    <t xml:space="preserve">Keedysville </t>
  </si>
  <si>
    <t xml:space="preserve">La Plata </t>
  </si>
  <si>
    <t>Leonardtown</t>
  </si>
  <si>
    <t xml:space="preserve">Lonaconing </t>
  </si>
  <si>
    <t xml:space="preserve">Luke </t>
  </si>
  <si>
    <t xml:space="preserve">Midland </t>
  </si>
  <si>
    <t xml:space="preserve">Millington </t>
  </si>
  <si>
    <t xml:space="preserve">Ocean City </t>
  </si>
  <si>
    <t xml:space="preserve">Oxford </t>
  </si>
  <si>
    <t xml:space="preserve">Preston </t>
  </si>
  <si>
    <t xml:space="preserve">Princess Anne </t>
  </si>
  <si>
    <t xml:space="preserve">Queen Anne </t>
  </si>
  <si>
    <t xml:space="preserve">Ridgely </t>
  </si>
  <si>
    <t xml:space="preserve">Sharpsburg </t>
  </si>
  <si>
    <t xml:space="preserve">Smithsburg </t>
  </si>
  <si>
    <t xml:space="preserve">Snow Hill </t>
  </si>
  <si>
    <t xml:space="preserve">St. Michaels </t>
  </si>
  <si>
    <t xml:space="preserve">Sudlersville </t>
  </si>
  <si>
    <t xml:space="preserve">Templeville </t>
  </si>
  <si>
    <t xml:space="preserve">Trappe </t>
  </si>
  <si>
    <t xml:space="preserve">Westernport </t>
  </si>
  <si>
    <t xml:space="preserve">Willards </t>
  </si>
  <si>
    <t xml:space="preserve">Williamsport </t>
  </si>
  <si>
    <t>State</t>
  </si>
  <si>
    <t xml:space="preserve">Marydel </t>
  </si>
  <si>
    <t xml:space="preserve">Elkton </t>
  </si>
  <si>
    <t xml:space="preserve">Secretary </t>
  </si>
  <si>
    <t xml:space="preserve">Bel Air </t>
  </si>
  <si>
    <t xml:space="preserve">Rock Hall </t>
  </si>
  <si>
    <t xml:space="preserve">Barclay </t>
  </si>
  <si>
    <t xml:space="preserve">Centreville </t>
  </si>
  <si>
    <t xml:space="preserve">Hancock </t>
  </si>
  <si>
    <t>Queenstown</t>
  </si>
  <si>
    <t>Funkstown</t>
  </si>
  <si>
    <t>Sharptown</t>
  </si>
  <si>
    <t>Average Construction Value</t>
  </si>
  <si>
    <t>SOURCE:  U. S. Bureau of the Census.  Manufacturing and Construction Statistics Division. Residential Construction Branch</t>
  </si>
  <si>
    <t>State Rank</t>
  </si>
  <si>
    <t xml:space="preserve">Rising Sun </t>
  </si>
  <si>
    <t xml:space="preserve"> Rank</t>
  </si>
  <si>
    <t>TOTAL NEW AUTHORIZED HOUSING UNITS</t>
  </si>
  <si>
    <t>NEW SINGLE FAMILY HOUSING UNITS</t>
  </si>
  <si>
    <t>NEW MULTI FAMILY HOUSING UNIT BUILDINGS</t>
  </si>
  <si>
    <t xml:space="preserve"> State and Permit Issuing Places</t>
  </si>
  <si>
    <t>Total Units</t>
  </si>
  <si>
    <t>Construction Value</t>
  </si>
  <si>
    <t>Value Rank</t>
  </si>
  <si>
    <t>Single Family Percent</t>
  </si>
  <si>
    <t>Single Family Units as a Percent of</t>
  </si>
  <si>
    <t>Construction Value Rank</t>
  </si>
  <si>
    <t>Average Construction Value Rank</t>
  </si>
  <si>
    <t>Percent of Total Units</t>
  </si>
  <si>
    <t>Percent of Total Units Rank</t>
  </si>
  <si>
    <t xml:space="preserve">Multi Family Units As a Percent of </t>
  </si>
  <si>
    <t xml:space="preserve">Units as Percent of </t>
  </si>
  <si>
    <t xml:space="preserve"> State</t>
  </si>
  <si>
    <t xml:space="preserve"> Places</t>
  </si>
  <si>
    <t>TWO UNIT BUILDINGS</t>
  </si>
  <si>
    <t xml:space="preserve">     3 OR 4 UNIT BUILDINGS</t>
  </si>
  <si>
    <t>FIVE OR MORE UNIT BUILDINGS</t>
  </si>
  <si>
    <t>Percent of Multi Family Units</t>
  </si>
  <si>
    <t>Permit Issuing Places*</t>
  </si>
  <si>
    <t>*Baltimore City and county-wide permitting systems excluded.</t>
  </si>
  <si>
    <t>Table 1A.  MARYLAND PERMIT ISSUING PLACES NEW HOUSING UNITS AUTHORIZED FOR CONSTRUCTION BY BUILDING PERMITS:  2019</t>
  </si>
  <si>
    <t>Prepared by Maryland Department of Planning.  Planning Services Division.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</si>
</sst>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</font>
    <font>
      <b/>
      <sz val="12"/>
      <name val="Cambria"/>
      <family val="1"/>
    </font>
    <font>
      <i/>
      <sz val="12"/>
      <name val="Cambria"/>
      <family val="1"/>
    </font>
    <font>
      <sz val="12"/>
      <name val="Cambria"/>
      <family val="1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sz val="12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</font>
    <font>
      <b/>
      <sz val="10"/>
      <name val="Cambria"/>
      <family val="1"/>
      <scheme val="major"/>
    </font>
    <font>
      <b/>
      <i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4">
    <xf numFmtId="0" fontId="0" fillId="0" borderId="0" xfId="0"/>
    <xf numFmtId="41" fontId="8" fillId="0" borderId="0" xfId="0" applyNumberFormat="1" applyFont="1" applyBorder="1"/>
    <xf numFmtId="42" fontId="9" fillId="0" borderId="0" xfId="0" applyNumberFormat="1" applyFont="1" applyBorder="1" applyAlignment="1">
      <alignment horizontal="center"/>
    </xf>
    <xf numFmtId="42" fontId="10" fillId="0" borderId="0" xfId="0" applyNumberFormat="1" applyFont="1" applyBorder="1"/>
    <xf numFmtId="41" fontId="8" fillId="0" borderId="4" xfId="0" applyNumberFormat="1" applyFont="1" applyBorder="1"/>
    <xf numFmtId="0" fontId="10" fillId="0" borderId="20" xfId="2" applyNumberFormat="1" applyFont="1" applyBorder="1" applyAlignment="1">
      <alignment horizontal="center"/>
    </xf>
    <xf numFmtId="41" fontId="9" fillId="0" borderId="20" xfId="2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  <xf numFmtId="0" fontId="8" fillId="0" borderId="0" xfId="0" applyFont="1" applyBorder="1"/>
    <xf numFmtId="164" fontId="10" fillId="0" borderId="20" xfId="1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  <xf numFmtId="41" fontId="8" fillId="0" borderId="25" xfId="0" applyNumberFormat="1" applyFont="1" applyBorder="1"/>
    <xf numFmtId="164" fontId="8" fillId="0" borderId="4" xfId="1" applyNumberFormat="1" applyFont="1" applyBorder="1"/>
    <xf numFmtId="164" fontId="8" fillId="0" borderId="27" xfId="1" applyNumberFormat="1" applyFont="1" applyBorder="1"/>
    <xf numFmtId="0" fontId="12" fillId="0" borderId="0" xfId="0" applyFont="1"/>
    <xf numFmtId="164" fontId="5" fillId="0" borderId="0" xfId="1" applyNumberFormat="1" applyFont="1"/>
    <xf numFmtId="0" fontId="12" fillId="0" borderId="24" xfId="0" applyFont="1" applyBorder="1"/>
    <xf numFmtId="41" fontId="12" fillId="0" borderId="4" xfId="0" applyNumberFormat="1" applyFont="1" applyBorder="1"/>
    <xf numFmtId="164" fontId="12" fillId="0" borderId="4" xfId="1" applyNumberFormat="1" applyFont="1" applyBorder="1"/>
    <xf numFmtId="164" fontId="14" fillId="0" borderId="4" xfId="1" applyNumberFormat="1" applyFont="1" applyBorder="1" applyAlignment="1">
      <alignment horizontal="center" vertical="center"/>
    </xf>
    <xf numFmtId="41" fontId="14" fillId="0" borderId="0" xfId="0" applyNumberFormat="1" applyFont="1"/>
    <xf numFmtId="165" fontId="17" fillId="0" borderId="4" xfId="4" applyNumberFormat="1" applyFont="1" applyBorder="1" applyAlignment="1">
      <alignment horizontal="center"/>
    </xf>
    <xf numFmtId="0" fontId="16" fillId="0" borderId="4" xfId="0" applyNumberFormat="1" applyFont="1" applyBorder="1" applyAlignment="1">
      <alignment horizontal="center"/>
    </xf>
    <xf numFmtId="41" fontId="16" fillId="0" borderId="0" xfId="0" applyNumberFormat="1" applyFont="1"/>
    <xf numFmtId="41" fontId="10" fillId="0" borderId="0" xfId="0" applyNumberFormat="1" applyFont="1"/>
    <xf numFmtId="0" fontId="10" fillId="0" borderId="0" xfId="0" applyFont="1" applyBorder="1"/>
    <xf numFmtId="10" fontId="9" fillId="0" borderId="0" xfId="0" applyNumberFormat="1" applyFont="1"/>
    <xf numFmtId="10" fontId="9" fillId="0" borderId="0" xfId="0" applyNumberFormat="1" applyFont="1" applyAlignment="1">
      <alignment horizontal="center"/>
    </xf>
    <xf numFmtId="42" fontId="9" fillId="0" borderId="0" xfId="0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41" fontId="10" fillId="0" borderId="0" xfId="0" applyNumberFormat="1" applyFont="1" applyBorder="1"/>
    <xf numFmtId="10" fontId="9" fillId="0" borderId="0" xfId="0" applyNumberFormat="1" applyFont="1" applyBorder="1"/>
    <xf numFmtId="10" fontId="9" fillId="0" borderId="0" xfId="0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41" fontId="10" fillId="0" borderId="41" xfId="0" applyNumberFormat="1" applyFont="1" applyBorder="1"/>
    <xf numFmtId="41" fontId="10" fillId="0" borderId="20" xfId="0" applyNumberFormat="1" applyFont="1" applyBorder="1"/>
    <xf numFmtId="10" fontId="9" fillId="0" borderId="20" xfId="0" applyNumberFormat="1" applyFont="1" applyBorder="1" applyAlignment="1">
      <alignment horizontal="center"/>
    </xf>
    <xf numFmtId="164" fontId="10" fillId="0" borderId="20" xfId="1" applyNumberFormat="1" applyFont="1" applyBorder="1"/>
    <xf numFmtId="10" fontId="18" fillId="0" borderId="4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41" fontId="18" fillId="0" borderId="4" xfId="0" applyNumberFormat="1" applyFont="1" applyBorder="1"/>
    <xf numFmtId="165" fontId="18" fillId="0" borderId="4" xfId="0" applyNumberFormat="1" applyFont="1" applyBorder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41" fontId="8" fillId="0" borderId="5" xfId="0" applyNumberFormat="1" applyFont="1" applyBorder="1" applyAlignment="1">
      <alignment horizontal="center"/>
    </xf>
    <xf numFmtId="41" fontId="8" fillId="0" borderId="5" xfId="0" applyNumberFormat="1" applyFont="1" applyBorder="1"/>
    <xf numFmtId="41" fontId="10" fillId="0" borderId="4" xfId="0" applyNumberFormat="1" applyFont="1" applyBorder="1"/>
    <xf numFmtId="10" fontId="9" fillId="0" borderId="4" xfId="4" applyNumberFormat="1" applyFont="1" applyBorder="1" applyAlignment="1">
      <alignment horizontal="center"/>
    </xf>
    <xf numFmtId="165" fontId="10" fillId="0" borderId="4" xfId="4" applyNumberFormat="1" applyFont="1" applyBorder="1"/>
    <xf numFmtId="164" fontId="10" fillId="0" borderId="4" xfId="1" applyNumberFormat="1" applyFont="1" applyBorder="1"/>
    <xf numFmtId="41" fontId="10" fillId="0" borderId="5" xfId="0" applyNumberFormat="1" applyFont="1" applyBorder="1"/>
    <xf numFmtId="165" fontId="9" fillId="0" borderId="4" xfId="0" applyNumberFormat="1" applyFont="1" applyBorder="1" applyAlignment="1">
      <alignment horizontal="center"/>
    </xf>
    <xf numFmtId="0" fontId="18" fillId="0" borderId="9" xfId="0" applyFont="1" applyBorder="1"/>
    <xf numFmtId="41" fontId="8" fillId="0" borderId="9" xfId="0" applyNumberFormat="1" applyFont="1" applyBorder="1"/>
    <xf numFmtId="10" fontId="18" fillId="0" borderId="9" xfId="0" applyNumberFormat="1" applyFont="1" applyBorder="1" applyAlignment="1">
      <alignment horizontal="center"/>
    </xf>
    <xf numFmtId="164" fontId="8" fillId="0" borderId="9" xfId="1" applyNumberFormat="1" applyFont="1" applyBorder="1"/>
    <xf numFmtId="0" fontId="8" fillId="0" borderId="10" xfId="0" applyNumberFormat="1" applyFont="1" applyBorder="1" applyAlignment="1">
      <alignment horizontal="center"/>
    </xf>
    <xf numFmtId="0" fontId="10" fillId="0" borderId="0" xfId="0" applyFont="1"/>
    <xf numFmtId="0" fontId="18" fillId="0" borderId="0" xfId="0" applyFont="1" applyBorder="1"/>
    <xf numFmtId="41" fontId="18" fillId="0" borderId="0" xfId="0" applyNumberFormat="1" applyFont="1" applyBorder="1"/>
    <xf numFmtId="165" fontId="16" fillId="0" borderId="0" xfId="4" applyNumberFormat="1" applyFont="1"/>
    <xf numFmtId="164" fontId="16" fillId="0" borderId="0" xfId="0" applyNumberFormat="1" applyFont="1"/>
    <xf numFmtId="0" fontId="16" fillId="0" borderId="5" xfId="0" applyNumberFormat="1" applyFont="1" applyBorder="1" applyAlignment="1">
      <alignment horizontal="center"/>
    </xf>
    <xf numFmtId="42" fontId="17" fillId="0" borderId="4" xfId="4" applyNumberFormat="1" applyFont="1" applyBorder="1" applyAlignment="1">
      <alignment horizontal="center"/>
    </xf>
    <xf numFmtId="0" fontId="16" fillId="0" borderId="0" xfId="0" applyNumberFormat="1" applyFont="1" applyAlignment="1">
      <alignment horizontal="center"/>
    </xf>
    <xf numFmtId="164" fontId="12" fillId="0" borderId="0" xfId="1" applyNumberFormat="1" applyFont="1"/>
    <xf numFmtId="165" fontId="13" fillId="0" borderId="4" xfId="0" applyNumberFormat="1" applyFont="1" applyBorder="1" applyAlignment="1">
      <alignment horizontal="center"/>
    </xf>
    <xf numFmtId="41" fontId="12" fillId="0" borderId="0" xfId="0" applyNumberFormat="1" applyFont="1"/>
    <xf numFmtId="165" fontId="13" fillId="0" borderId="4" xfId="4" applyNumberFormat="1" applyFont="1" applyBorder="1" applyAlignment="1">
      <alignment horizontal="center"/>
    </xf>
    <xf numFmtId="164" fontId="4" fillId="0" borderId="12" xfId="1" applyNumberFormat="1" applyFont="1" applyBorder="1"/>
    <xf numFmtId="165" fontId="11" fillId="0" borderId="4" xfId="4" applyNumberFormat="1" applyFont="1" applyBorder="1" applyAlignment="1">
      <alignment horizontal="center"/>
    </xf>
    <xf numFmtId="164" fontId="11" fillId="0" borderId="4" xfId="1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 vertical="center"/>
    </xf>
    <xf numFmtId="41" fontId="12" fillId="0" borderId="5" xfId="0" applyNumberFormat="1" applyFont="1" applyBorder="1"/>
    <xf numFmtId="0" fontId="12" fillId="0" borderId="12" xfId="0" applyNumberFormat="1" applyFont="1" applyBorder="1" applyAlignment="1">
      <alignment horizontal="center"/>
    </xf>
    <xf numFmtId="0" fontId="12" fillId="0" borderId="5" xfId="0" applyNumberFormat="1" applyFont="1" applyBorder="1" applyAlignment="1">
      <alignment horizontal="center" vertical="center"/>
    </xf>
    <xf numFmtId="164" fontId="13" fillId="0" borderId="4" xfId="1" applyNumberFormat="1" applyFont="1" applyBorder="1" applyAlignment="1">
      <alignment horizontal="center"/>
    </xf>
    <xf numFmtId="42" fontId="12" fillId="0" borderId="12" xfId="0" applyNumberFormat="1" applyFont="1" applyBorder="1"/>
    <xf numFmtId="41" fontId="18" fillId="0" borderId="25" xfId="0" applyNumberFormat="1" applyFont="1" applyBorder="1"/>
    <xf numFmtId="42" fontId="8" fillId="0" borderId="4" xfId="0" applyNumberFormat="1" applyFont="1" applyBorder="1"/>
    <xf numFmtId="164" fontId="18" fillId="0" borderId="4" xfId="1" applyNumberFormat="1" applyFont="1" applyBorder="1"/>
    <xf numFmtId="1" fontId="8" fillId="0" borderId="4" xfId="0" applyNumberFormat="1" applyFont="1" applyBorder="1" applyAlignment="1">
      <alignment horizontal="center"/>
    </xf>
    <xf numFmtId="42" fontId="18" fillId="0" borderId="4" xfId="0" applyNumberFormat="1" applyFont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 vertical="center"/>
    </xf>
    <xf numFmtId="164" fontId="18" fillId="0" borderId="27" xfId="1" applyNumberFormat="1" applyFont="1" applyBorder="1"/>
    <xf numFmtId="42" fontId="10" fillId="0" borderId="0" xfId="0" applyNumberFormat="1" applyFont="1"/>
    <xf numFmtId="41" fontId="9" fillId="0" borderId="0" xfId="0" applyNumberFormat="1" applyFont="1" applyAlignment="1">
      <alignment horizontal="center"/>
    </xf>
    <xf numFmtId="165" fontId="9" fillId="0" borderId="0" xfId="4" applyNumberFormat="1" applyFont="1" applyAlignment="1">
      <alignment horizontal="center"/>
    </xf>
    <xf numFmtId="164" fontId="9" fillId="0" borderId="0" xfId="1" applyNumberFormat="1" applyFont="1"/>
    <xf numFmtId="1" fontId="10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center"/>
    </xf>
    <xf numFmtId="41" fontId="18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10" fillId="0" borderId="0" xfId="1" applyNumberFormat="1" applyFont="1" applyBorder="1"/>
    <xf numFmtId="0" fontId="10" fillId="0" borderId="0" xfId="0" applyNumberFormat="1" applyFont="1" applyBorder="1" applyAlignment="1">
      <alignment horizontal="center" vertical="center"/>
    </xf>
    <xf numFmtId="164" fontId="10" fillId="0" borderId="0" xfId="1" applyNumberFormat="1" applyFont="1"/>
    <xf numFmtId="41" fontId="9" fillId="0" borderId="0" xfId="0" applyNumberFormat="1" applyFont="1" applyBorder="1" applyAlignment="1">
      <alignment horizontal="center"/>
    </xf>
    <xf numFmtId="165" fontId="9" fillId="0" borderId="0" xfId="4" applyNumberFormat="1" applyFont="1" applyBorder="1" applyAlignment="1">
      <alignment horizontal="center"/>
    </xf>
    <xf numFmtId="164" fontId="9" fillId="0" borderId="0" xfId="1" applyNumberFormat="1" applyFont="1" applyBorder="1"/>
    <xf numFmtId="1" fontId="10" fillId="0" borderId="0" xfId="0" applyNumberFormat="1" applyFont="1" applyBorder="1" applyAlignment="1">
      <alignment horizontal="center"/>
    </xf>
    <xf numFmtId="164" fontId="14" fillId="0" borderId="7" xfId="1" applyNumberFormat="1" applyFont="1" applyBorder="1" applyAlignment="1">
      <alignment vertical="center"/>
    </xf>
    <xf numFmtId="41" fontId="10" fillId="0" borderId="23" xfId="0" applyNumberFormat="1" applyFont="1" applyBorder="1"/>
    <xf numFmtId="165" fontId="9" fillId="0" borderId="20" xfId="4" applyNumberFormat="1" applyFont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42" fontId="9" fillId="0" borderId="20" xfId="0" applyNumberFormat="1" applyFont="1" applyBorder="1" applyAlignment="1">
      <alignment horizontal="center"/>
    </xf>
    <xf numFmtId="41" fontId="10" fillId="0" borderId="36" xfId="0" applyNumberFormat="1" applyFont="1" applyBorder="1"/>
    <xf numFmtId="164" fontId="10" fillId="0" borderId="26" xfId="1" applyNumberFormat="1" applyFont="1" applyBorder="1"/>
    <xf numFmtId="41" fontId="8" fillId="0" borderId="0" xfId="0" applyNumberFormat="1" applyFont="1"/>
    <xf numFmtId="41" fontId="8" fillId="0" borderId="35" xfId="0" applyNumberFormat="1" applyFont="1" applyBorder="1"/>
    <xf numFmtId="41" fontId="18" fillId="0" borderId="4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 vertical="center"/>
    </xf>
    <xf numFmtId="41" fontId="10" fillId="0" borderId="25" xfId="0" applyNumberFormat="1" applyFont="1" applyBorder="1"/>
    <xf numFmtId="0" fontId="10" fillId="0" borderId="4" xfId="0" applyNumberFormat="1" applyFont="1" applyBorder="1" applyAlignment="1">
      <alignment horizontal="center"/>
    </xf>
    <xf numFmtId="165" fontId="9" fillId="0" borderId="4" xfId="4" applyNumberFormat="1" applyFont="1" applyBorder="1" applyAlignment="1">
      <alignment horizontal="center"/>
    </xf>
    <xf numFmtId="42" fontId="9" fillId="0" borderId="4" xfId="4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/>
    </xf>
    <xf numFmtId="41" fontId="10" fillId="0" borderId="35" xfId="0" applyNumberFormat="1" applyFont="1" applyBorder="1"/>
    <xf numFmtId="10" fontId="9" fillId="0" borderId="4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horizontal="center" vertical="center"/>
    </xf>
    <xf numFmtId="164" fontId="10" fillId="0" borderId="27" xfId="1" applyNumberFormat="1" applyFont="1" applyBorder="1"/>
    <xf numFmtId="42" fontId="17" fillId="0" borderId="4" xfId="4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/>
    </xf>
    <xf numFmtId="42" fontId="17" fillId="0" borderId="4" xfId="0" applyNumberFormat="1" applyFont="1" applyBorder="1" applyAlignment="1">
      <alignment horizontal="center"/>
    </xf>
    <xf numFmtId="42" fontId="10" fillId="0" borderId="4" xfId="0" applyNumberFormat="1" applyFont="1" applyBorder="1"/>
    <xf numFmtId="42" fontId="9" fillId="0" borderId="4" xfId="0" applyNumberFormat="1" applyFont="1" applyBorder="1" applyAlignment="1">
      <alignment horizontal="center"/>
    </xf>
    <xf numFmtId="41" fontId="8" fillId="0" borderId="31" xfId="0" applyNumberFormat="1" applyFont="1" applyBorder="1"/>
    <xf numFmtId="165" fontId="18" fillId="0" borderId="9" xfId="4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42" fontId="18" fillId="0" borderId="9" xfId="0" applyNumberFormat="1" applyFont="1" applyBorder="1" applyAlignment="1">
      <alignment horizontal="center"/>
    </xf>
    <xf numFmtId="41" fontId="8" fillId="0" borderId="34" xfId="0" applyNumberFormat="1" applyFont="1" applyBorder="1"/>
    <xf numFmtId="41" fontId="18" fillId="0" borderId="9" xfId="0" applyNumberFormat="1" applyFont="1" applyBorder="1" applyAlignment="1">
      <alignment horizontal="center"/>
    </xf>
    <xf numFmtId="41" fontId="8" fillId="0" borderId="17" xfId="0" applyNumberFormat="1" applyFont="1" applyBorder="1"/>
    <xf numFmtId="164" fontId="18" fillId="0" borderId="32" xfId="1" applyNumberFormat="1" applyFont="1" applyBorder="1"/>
    <xf numFmtId="41" fontId="9" fillId="0" borderId="0" xfId="0" applyNumberFormat="1" applyFont="1"/>
    <xf numFmtId="165" fontId="9" fillId="0" borderId="0" xfId="0" applyNumberFormat="1" applyFont="1" applyAlignment="1">
      <alignment horizontal="center"/>
    </xf>
    <xf numFmtId="164" fontId="18" fillId="0" borderId="0" xfId="1" applyNumberFormat="1" applyFont="1" applyBorder="1"/>
    <xf numFmtId="165" fontId="10" fillId="0" borderId="4" xfId="0" applyNumberFormat="1" applyFont="1" applyBorder="1" applyAlignment="1">
      <alignment horizontal="center"/>
    </xf>
    <xf numFmtId="165" fontId="16" fillId="0" borderId="4" xfId="4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0" fontId="13" fillId="0" borderId="4" xfId="4" applyNumberFormat="1" applyFont="1" applyBorder="1" applyAlignment="1">
      <alignment horizontal="center"/>
    </xf>
    <xf numFmtId="166" fontId="5" fillId="0" borderId="0" xfId="5" applyNumberFormat="1" applyFont="1"/>
    <xf numFmtId="166" fontId="4" fillId="0" borderId="4" xfId="5" applyNumberFormat="1" applyFont="1" applyBorder="1"/>
    <xf numFmtId="166" fontId="11" fillId="0" borderId="4" xfId="5" applyNumberFormat="1" applyFont="1" applyBorder="1" applyAlignment="1">
      <alignment horizontal="center"/>
    </xf>
    <xf numFmtId="166" fontId="4" fillId="0" borderId="5" xfId="5" applyNumberFormat="1" applyFont="1" applyBorder="1" applyAlignment="1">
      <alignment horizontal="center"/>
    </xf>
    <xf numFmtId="166" fontId="4" fillId="0" borderId="12" xfId="5" applyNumberFormat="1" applyFont="1" applyBorder="1"/>
    <xf numFmtId="166" fontId="4" fillId="0" borderId="4" xfId="5" applyNumberFormat="1" applyFont="1" applyBorder="1" applyAlignment="1">
      <alignment horizontal="center"/>
    </xf>
    <xf numFmtId="164" fontId="3" fillId="0" borderId="4" xfId="1" applyNumberFormat="1" applyFont="1" applyBorder="1"/>
    <xf numFmtId="0" fontId="6" fillId="0" borderId="0" xfId="0" applyFont="1" applyBorder="1"/>
    <xf numFmtId="0" fontId="6" fillId="0" borderId="0" xfId="0" applyFont="1"/>
    <xf numFmtId="166" fontId="4" fillId="0" borderId="0" xfId="5" applyNumberFormat="1" applyFont="1" applyBorder="1"/>
    <xf numFmtId="166" fontId="4" fillId="0" borderId="12" xfId="5" applyNumberFormat="1" applyFont="1" applyBorder="1" applyAlignment="1">
      <alignment horizontal="center" vertical="center"/>
    </xf>
    <xf numFmtId="41" fontId="12" fillId="0" borderId="42" xfId="0" applyNumberFormat="1" applyFont="1" applyBorder="1"/>
    <xf numFmtId="0" fontId="10" fillId="0" borderId="24" xfId="0" applyFont="1" applyBorder="1"/>
    <xf numFmtId="0" fontId="8" fillId="0" borderId="30" xfId="0" applyFont="1" applyBorder="1"/>
    <xf numFmtId="41" fontId="10" fillId="0" borderId="47" xfId="0" applyNumberFormat="1" applyFont="1" applyBorder="1"/>
    <xf numFmtId="166" fontId="5" fillId="0" borderId="42" xfId="5" applyNumberFormat="1" applyFont="1" applyBorder="1"/>
    <xf numFmtId="166" fontId="5" fillId="0" borderId="4" xfId="5" applyNumberFormat="1" applyFont="1" applyBorder="1"/>
    <xf numFmtId="164" fontId="5" fillId="0" borderId="4" xfId="1" applyNumberFormat="1" applyFont="1" applyBorder="1"/>
    <xf numFmtId="41" fontId="8" fillId="0" borderId="42" xfId="0" applyNumberFormat="1" applyFont="1" applyBorder="1"/>
    <xf numFmtId="41" fontId="18" fillId="0" borderId="42" xfId="0" applyNumberFormat="1" applyFont="1" applyBorder="1"/>
    <xf numFmtId="41" fontId="10" fillId="0" borderId="42" xfId="0" applyNumberFormat="1" applyFont="1" applyBorder="1"/>
    <xf numFmtId="0" fontId="18" fillId="0" borderId="43" xfId="0" applyFont="1" applyBorder="1"/>
    <xf numFmtId="0" fontId="8" fillId="0" borderId="24" xfId="0" applyFont="1" applyBorder="1" applyAlignment="1">
      <alignment horizontal="center"/>
    </xf>
    <xf numFmtId="0" fontId="16" fillId="0" borderId="12" xfId="0" applyNumberFormat="1" applyFont="1" applyBorder="1" applyAlignment="1">
      <alignment horizontal="center" vertical="center"/>
    </xf>
    <xf numFmtId="166" fontId="5" fillId="0" borderId="25" xfId="5" applyNumberFormat="1" applyFont="1" applyBorder="1"/>
    <xf numFmtId="164" fontId="5" fillId="0" borderId="27" xfId="1" applyNumberFormat="1" applyFont="1" applyBorder="1"/>
    <xf numFmtId="41" fontId="3" fillId="0" borderId="25" xfId="0" applyNumberFormat="1" applyFont="1" applyBorder="1"/>
    <xf numFmtId="41" fontId="3" fillId="0" borderId="4" xfId="0" applyNumberFormat="1" applyFont="1" applyBorder="1"/>
    <xf numFmtId="164" fontId="3" fillId="0" borderId="27" xfId="1" applyNumberFormat="1" applyFont="1" applyBorder="1"/>
    <xf numFmtId="41" fontId="7" fillId="0" borderId="38" xfId="0" applyNumberFormat="1" applyFont="1" applyBorder="1" applyAlignment="1">
      <alignment horizontal="center" vertical="center"/>
    </xf>
    <xf numFmtId="41" fontId="7" fillId="0" borderId="24" xfId="0" applyNumberFormat="1" applyFont="1" applyBorder="1" applyAlignment="1">
      <alignment horizontal="center" vertical="center"/>
    </xf>
    <xf numFmtId="41" fontId="7" fillId="0" borderId="28" xfId="0" applyNumberFormat="1" applyFont="1" applyBorder="1" applyAlignment="1">
      <alignment horizontal="center" vertical="center"/>
    </xf>
    <xf numFmtId="10" fontId="15" fillId="0" borderId="20" xfId="0" applyNumberFormat="1" applyFont="1" applyBorder="1" applyAlignment="1">
      <alignment horizontal="center" vertical="center"/>
    </xf>
    <xf numFmtId="10" fontId="15" fillId="0" borderId="7" xfId="0" applyNumberFormat="1" applyFont="1" applyBorder="1" applyAlignment="1">
      <alignment horizontal="center" vertical="center"/>
    </xf>
    <xf numFmtId="10" fontId="15" fillId="0" borderId="20" xfId="0" applyNumberFormat="1" applyFont="1" applyBorder="1" applyAlignment="1">
      <alignment horizontal="center" vertical="center" wrapText="1"/>
    </xf>
    <xf numFmtId="10" fontId="15" fillId="0" borderId="7" xfId="0" applyNumberFormat="1" applyFont="1" applyBorder="1" applyAlignment="1">
      <alignment horizontal="center" vertical="center" wrapText="1"/>
    </xf>
    <xf numFmtId="165" fontId="15" fillId="0" borderId="20" xfId="4" applyNumberFormat="1" applyFont="1" applyBorder="1" applyAlignment="1">
      <alignment horizontal="center" vertical="center" wrapText="1"/>
    </xf>
    <xf numFmtId="165" fontId="15" fillId="0" borderId="7" xfId="4" applyNumberFormat="1" applyFont="1" applyBorder="1" applyAlignment="1">
      <alignment horizontal="center" vertical="center" wrapText="1"/>
    </xf>
    <xf numFmtId="41" fontId="14" fillId="0" borderId="44" xfId="0" applyNumberFormat="1" applyFont="1" applyBorder="1" applyAlignment="1">
      <alignment horizontal="center" vertical="center"/>
    </xf>
    <xf numFmtId="41" fontId="14" fillId="0" borderId="1" xfId="0" applyNumberFormat="1" applyFont="1" applyBorder="1" applyAlignment="1">
      <alignment horizontal="center" vertical="center"/>
    </xf>
    <xf numFmtId="41" fontId="14" fillId="0" borderId="45" xfId="0" applyNumberFormat="1" applyFont="1" applyBorder="1" applyAlignment="1">
      <alignment horizontal="center" vertical="center"/>
    </xf>
    <xf numFmtId="41" fontId="14" fillId="0" borderId="42" xfId="0" applyNumberFormat="1" applyFont="1" applyBorder="1" applyAlignment="1">
      <alignment horizontal="center" vertical="center"/>
    </xf>
    <xf numFmtId="41" fontId="14" fillId="0" borderId="4" xfId="0" applyNumberFormat="1" applyFont="1" applyBorder="1" applyAlignment="1">
      <alignment horizontal="center" vertical="center"/>
    </xf>
    <xf numFmtId="41" fontId="14" fillId="0" borderId="5" xfId="0" applyNumberFormat="1" applyFont="1" applyBorder="1" applyAlignment="1">
      <alignment horizontal="center" vertical="center"/>
    </xf>
    <xf numFmtId="41" fontId="14" fillId="0" borderId="46" xfId="0" applyNumberFormat="1" applyFont="1" applyBorder="1" applyAlignment="1">
      <alignment horizontal="center" vertical="center"/>
    </xf>
    <xf numFmtId="41" fontId="14" fillId="0" borderId="7" xfId="0" applyNumberFormat="1" applyFont="1" applyBorder="1" applyAlignment="1">
      <alignment horizontal="center" vertical="center"/>
    </xf>
    <xf numFmtId="41" fontId="14" fillId="0" borderId="8" xfId="0" applyNumberFormat="1" applyFont="1" applyBorder="1" applyAlignment="1">
      <alignment horizontal="center" vertical="center"/>
    </xf>
    <xf numFmtId="41" fontId="14" fillId="0" borderId="21" xfId="0" applyNumberFormat="1" applyFont="1" applyBorder="1" applyAlignment="1">
      <alignment horizontal="center" vertical="center"/>
    </xf>
    <xf numFmtId="41" fontId="14" fillId="0" borderId="11" xfId="0" applyNumberFormat="1" applyFont="1" applyBorder="1" applyAlignment="1">
      <alignment horizontal="center" vertical="center"/>
    </xf>
    <xf numFmtId="41" fontId="14" fillId="0" borderId="2" xfId="0" applyNumberFormat="1" applyFont="1" applyBorder="1" applyAlignment="1">
      <alignment horizontal="center" vertical="center"/>
    </xf>
    <xf numFmtId="41" fontId="14" fillId="0" borderId="40" xfId="0" applyNumberFormat="1" applyFont="1" applyBorder="1" applyAlignment="1">
      <alignment horizontal="center" vertical="center"/>
    </xf>
    <xf numFmtId="41" fontId="14" fillId="0" borderId="0" xfId="0" applyNumberFormat="1" applyFont="1" applyBorder="1" applyAlignment="1">
      <alignment horizontal="center" vertical="center"/>
    </xf>
    <xf numFmtId="41" fontId="14" fillId="0" borderId="39" xfId="0" applyNumberFormat="1" applyFont="1" applyBorder="1" applyAlignment="1">
      <alignment horizontal="center" vertical="center"/>
    </xf>
    <xf numFmtId="41" fontId="14" fillId="0" borderId="22" xfId="0" applyNumberFormat="1" applyFont="1" applyBorder="1" applyAlignment="1">
      <alignment horizontal="center" vertical="center"/>
    </xf>
    <xf numFmtId="41" fontId="14" fillId="0" borderId="14" xfId="0" applyNumberFormat="1" applyFont="1" applyBorder="1" applyAlignment="1">
      <alignment horizontal="center" vertical="center"/>
    </xf>
    <xf numFmtId="41" fontId="14" fillId="0" borderId="18" xfId="0" applyNumberFormat="1" applyFont="1" applyBorder="1" applyAlignment="1">
      <alignment horizontal="center" vertical="center"/>
    </xf>
    <xf numFmtId="0" fontId="15" fillId="0" borderId="20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4" fillId="0" borderId="19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 wrapText="1"/>
    </xf>
    <xf numFmtId="1" fontId="14" fillId="0" borderId="20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41" fontId="14" fillId="0" borderId="23" xfId="2" applyNumberFormat="1" applyFont="1" applyBorder="1" applyAlignment="1">
      <alignment horizontal="center" vertical="center"/>
    </xf>
    <xf numFmtId="41" fontId="14" fillId="0" borderId="25" xfId="2" applyNumberFormat="1" applyFont="1" applyBorder="1" applyAlignment="1">
      <alignment horizontal="center" vertical="center"/>
    </xf>
    <xf numFmtId="41" fontId="14" fillId="0" borderId="29" xfId="2" applyNumberFormat="1" applyFont="1" applyBorder="1" applyAlignment="1">
      <alignment horizontal="center" vertical="center"/>
    </xf>
    <xf numFmtId="41" fontId="14" fillId="0" borderId="20" xfId="2" applyNumberFormat="1" applyFont="1" applyBorder="1" applyAlignment="1">
      <alignment horizontal="center" vertical="center"/>
    </xf>
    <xf numFmtId="41" fontId="14" fillId="0" borderId="4" xfId="2" applyNumberFormat="1" applyFont="1" applyBorder="1" applyAlignment="1">
      <alignment horizontal="center" vertical="center"/>
    </xf>
    <xf numFmtId="41" fontId="14" fillId="0" borderId="7" xfId="2" applyNumberFormat="1" applyFont="1" applyBorder="1" applyAlignment="1">
      <alignment horizontal="center" vertical="center"/>
    </xf>
    <xf numFmtId="10" fontId="15" fillId="0" borderId="4" xfId="0" applyNumberFormat="1" applyFont="1" applyBorder="1" applyAlignment="1">
      <alignment horizontal="center" vertical="center" wrapText="1"/>
    </xf>
    <xf numFmtId="0" fontId="14" fillId="0" borderId="20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41" fontId="14" fillId="0" borderId="21" xfId="2" applyNumberFormat="1" applyFont="1" applyBorder="1" applyAlignment="1">
      <alignment horizontal="center" vertical="center"/>
    </xf>
    <xf numFmtId="41" fontId="14" fillId="0" borderId="11" xfId="2" applyNumberFormat="1" applyFont="1" applyBorder="1" applyAlignment="1">
      <alignment horizontal="center" vertical="center"/>
    </xf>
    <xf numFmtId="41" fontId="14" fillId="0" borderId="3" xfId="2" applyNumberFormat="1" applyFont="1" applyBorder="1" applyAlignment="1">
      <alignment horizontal="center" vertical="center"/>
    </xf>
    <xf numFmtId="41" fontId="14" fillId="0" borderId="40" xfId="2" applyNumberFormat="1" applyFont="1" applyBorder="1" applyAlignment="1">
      <alignment horizontal="center" vertical="center"/>
    </xf>
    <xf numFmtId="41" fontId="14" fillId="0" borderId="0" xfId="2" applyNumberFormat="1" applyFont="1" applyBorder="1" applyAlignment="1">
      <alignment horizontal="center" vertical="center"/>
    </xf>
    <xf numFmtId="41" fontId="14" fillId="0" borderId="6" xfId="2" applyNumberFormat="1" applyFont="1" applyBorder="1" applyAlignment="1">
      <alignment horizontal="center" vertical="center"/>
    </xf>
    <xf numFmtId="41" fontId="14" fillId="0" borderId="22" xfId="2" applyNumberFormat="1" applyFont="1" applyBorder="1" applyAlignment="1">
      <alignment horizontal="center" vertical="center"/>
    </xf>
    <xf numFmtId="41" fontId="14" fillId="0" borderId="14" xfId="2" applyNumberFormat="1" applyFont="1" applyBorder="1" applyAlignment="1">
      <alignment horizontal="center" vertical="center"/>
    </xf>
    <xf numFmtId="41" fontId="14" fillId="0" borderId="15" xfId="2" applyNumberFormat="1" applyFont="1" applyBorder="1" applyAlignment="1">
      <alignment horizontal="center" vertical="center"/>
    </xf>
    <xf numFmtId="41" fontId="14" fillId="0" borderId="47" xfId="0" applyNumberFormat="1" applyFont="1" applyBorder="1" applyAlignment="1">
      <alignment horizontal="center" vertical="center"/>
    </xf>
    <xf numFmtId="41" fontId="14" fillId="0" borderId="20" xfId="0" applyNumberFormat="1" applyFont="1" applyBorder="1" applyAlignment="1">
      <alignment horizontal="center" vertical="center" wrapText="1"/>
    </xf>
    <xf numFmtId="41" fontId="14" fillId="0" borderId="4" xfId="0" applyNumberFormat="1" applyFont="1" applyBorder="1" applyAlignment="1">
      <alignment horizontal="center" vertical="center" wrapText="1"/>
    </xf>
    <xf numFmtId="41" fontId="14" fillId="0" borderId="7" xfId="0" applyNumberFormat="1" applyFont="1" applyBorder="1" applyAlignment="1">
      <alignment horizontal="center" vertical="center" wrapText="1"/>
    </xf>
    <xf numFmtId="1" fontId="14" fillId="0" borderId="20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64" fontId="14" fillId="0" borderId="20" xfId="1" applyNumberFormat="1" applyFont="1" applyBorder="1" applyAlignment="1">
      <alignment horizontal="center" vertical="center" wrapText="1"/>
    </xf>
    <xf numFmtId="164" fontId="14" fillId="0" borderId="4" xfId="1" applyNumberFormat="1" applyFont="1" applyBorder="1" applyAlignment="1">
      <alignment horizontal="center" vertical="center" wrapText="1"/>
    </xf>
    <xf numFmtId="164" fontId="14" fillId="0" borderId="7" xfId="1" applyNumberFormat="1" applyFont="1" applyBorder="1" applyAlignment="1">
      <alignment horizontal="center" vertical="center" wrapText="1"/>
    </xf>
    <xf numFmtId="0" fontId="14" fillId="0" borderId="16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41" fontId="14" fillId="0" borderId="23" xfId="0" applyNumberFormat="1" applyFont="1" applyBorder="1" applyAlignment="1">
      <alignment horizontal="center" vertical="center"/>
    </xf>
    <xf numFmtId="41" fontId="14" fillId="0" borderId="25" xfId="0" applyNumberFormat="1" applyFont="1" applyBorder="1" applyAlignment="1">
      <alignment horizontal="center" vertical="center"/>
    </xf>
    <xf numFmtId="41" fontId="14" fillId="0" borderId="29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 wrapText="1"/>
    </xf>
    <xf numFmtId="1" fontId="15" fillId="0" borderId="36" xfId="0" applyNumberFormat="1" applyFont="1" applyBorder="1" applyAlignment="1">
      <alignment horizontal="center" vertical="center" wrapText="1"/>
    </xf>
    <xf numFmtId="1" fontId="15" fillId="0" borderId="13" xfId="0" applyNumberFormat="1" applyFont="1" applyBorder="1" applyAlignment="1">
      <alignment horizontal="center" vertical="center" wrapText="1"/>
    </xf>
    <xf numFmtId="1" fontId="15" fillId="0" borderId="37" xfId="0" applyNumberFormat="1" applyFont="1" applyBorder="1" applyAlignment="1">
      <alignment horizontal="center" vertical="center" wrapText="1"/>
    </xf>
    <xf numFmtId="1" fontId="19" fillId="0" borderId="20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1" fontId="19" fillId="0" borderId="7" xfId="0" applyNumberFormat="1" applyFont="1" applyBorder="1" applyAlignment="1">
      <alignment horizontal="center" vertical="center" wrapText="1"/>
    </xf>
    <xf numFmtId="42" fontId="15" fillId="0" borderId="20" xfId="0" applyNumberFormat="1" applyFont="1" applyBorder="1" applyAlignment="1">
      <alignment horizontal="center" vertical="center" wrapText="1"/>
    </xf>
    <xf numFmtId="42" fontId="15" fillId="0" borderId="4" xfId="0" applyNumberFormat="1" applyFont="1" applyBorder="1" applyAlignment="1">
      <alignment horizontal="center" vertical="center" wrapText="1"/>
    </xf>
    <xf numFmtId="42" fontId="15" fillId="0" borderId="7" xfId="0" applyNumberFormat="1" applyFont="1" applyBorder="1" applyAlignment="1">
      <alignment horizontal="center" vertical="center" wrapText="1"/>
    </xf>
    <xf numFmtId="10" fontId="15" fillId="0" borderId="19" xfId="0" applyNumberFormat="1" applyFont="1" applyBorder="1" applyAlignment="1">
      <alignment horizontal="center" vertical="center" wrapText="1"/>
    </xf>
    <xf numFmtId="10" fontId="15" fillId="0" borderId="36" xfId="0" applyNumberFormat="1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 wrapText="1"/>
    </xf>
    <xf numFmtId="10" fontId="15" fillId="0" borderId="37" xfId="0" applyNumberFormat="1" applyFont="1" applyBorder="1" applyAlignment="1">
      <alignment horizontal="center" vertical="center" wrapText="1"/>
    </xf>
    <xf numFmtId="41" fontId="14" fillId="0" borderId="26" xfId="2" applyNumberFormat="1" applyFont="1" applyBorder="1" applyAlignment="1">
      <alignment horizontal="center" vertical="center"/>
    </xf>
    <xf numFmtId="41" fontId="14" fillId="0" borderId="33" xfId="2" applyNumberFormat="1" applyFont="1" applyBorder="1" applyAlignment="1">
      <alignment horizontal="center" vertical="center"/>
    </xf>
    <xf numFmtId="164" fontId="14" fillId="0" borderId="20" xfId="1" applyNumberFormat="1" applyFont="1" applyBorder="1" applyAlignment="1">
      <alignment horizontal="center" vertical="center"/>
    </xf>
    <xf numFmtId="164" fontId="14" fillId="0" borderId="7" xfId="1" applyNumberFormat="1" applyFont="1" applyBorder="1" applyAlignment="1">
      <alignment horizontal="center" vertical="center"/>
    </xf>
    <xf numFmtId="165" fontId="20" fillId="0" borderId="20" xfId="4" applyNumberFormat="1" applyFont="1" applyBorder="1" applyAlignment="1">
      <alignment horizontal="center" vertical="center" wrapText="1"/>
    </xf>
    <xf numFmtId="165" fontId="20" fillId="0" borderId="7" xfId="4" applyNumberFormat="1" applyFont="1" applyBorder="1" applyAlignment="1">
      <alignment horizontal="center" vertical="center" wrapText="1"/>
    </xf>
    <xf numFmtId="164" fontId="14" fillId="0" borderId="26" xfId="1" applyNumberFormat="1" applyFont="1" applyBorder="1" applyAlignment="1">
      <alignment horizontal="center" vertical="center"/>
    </xf>
    <xf numFmtId="164" fontId="14" fillId="0" borderId="33" xfId="1" applyNumberFormat="1" applyFont="1" applyBorder="1" applyAlignment="1">
      <alignment horizontal="center" vertical="center"/>
    </xf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00"/>
  <sheetViews>
    <sheetView tabSelected="1" workbookViewId="0">
      <selection sqref="A1:A1048576"/>
    </sheetView>
  </sheetViews>
  <sheetFormatPr defaultRowHeight="15.75" x14ac:dyDescent="0.25"/>
  <cols>
    <col min="1" max="1" width="11.7109375" style="24" customWidth="1"/>
    <col min="2" max="2" width="42.42578125" style="24" customWidth="1"/>
    <col min="3" max="3" width="12.5703125" style="24" customWidth="1"/>
    <col min="4" max="4" width="10.28515625" style="24" customWidth="1"/>
    <col min="5" max="5" width="6.85546875" style="26" customWidth="1"/>
    <col min="6" max="6" width="10.85546875" style="27" customWidth="1"/>
    <col min="7" max="7" width="10.85546875" style="28" customWidth="1"/>
    <col min="8" max="8" width="19.42578125" style="29" customWidth="1"/>
    <col min="9" max="9" width="7.42578125" style="30" customWidth="1"/>
    <col min="10" max="10" width="10.28515625" style="26" customWidth="1"/>
    <col min="11" max="11" width="6.85546875" style="87" customWidth="1"/>
    <col min="12" max="12" width="11.42578125" style="88" customWidth="1"/>
    <col min="13" max="14" width="10.85546875" style="89" customWidth="1"/>
    <col min="15" max="15" width="18.5703125" style="90" customWidth="1"/>
    <col min="16" max="16" width="11.7109375" style="91" customWidth="1"/>
    <col min="17" max="17" width="16.42578125" style="28" customWidth="1"/>
    <col min="18" max="18" width="17.42578125" style="24" customWidth="1"/>
    <col min="19" max="19" width="11" style="87" customWidth="1"/>
    <col min="20" max="20" width="9" style="24" bestFit="1" customWidth="1"/>
    <col min="21" max="21" width="8.140625" style="24" customWidth="1"/>
    <col min="22" max="22" width="10.28515625" style="28" customWidth="1"/>
    <col min="23" max="23" width="15.28515625" style="24" customWidth="1"/>
    <col min="24" max="24" width="11.7109375" style="88" customWidth="1"/>
    <col min="25" max="25" width="11.7109375" style="27" customWidth="1"/>
    <col min="26" max="26" width="20.7109375" style="97" customWidth="1"/>
    <col min="27" max="27" width="15.7109375" style="24" customWidth="1"/>
    <col min="28" max="28" width="12.7109375" style="24" customWidth="1"/>
    <col min="29" max="29" width="8.28515625" style="24" customWidth="1"/>
    <col min="30" max="30" width="18.140625" style="97" customWidth="1"/>
    <col min="31" max="31" width="12.7109375" style="24" customWidth="1"/>
    <col min="32" max="32" width="8.28515625" style="24" customWidth="1"/>
    <col min="33" max="33" width="18.140625" style="97" customWidth="1"/>
    <col min="34" max="34" width="12.7109375" style="24" customWidth="1"/>
    <col min="35" max="35" width="9.5703125" style="24" customWidth="1"/>
    <col min="36" max="36" width="14.42578125" style="88" bestFit="1" customWidth="1"/>
    <col min="37" max="37" width="20.85546875" style="97" bestFit="1" customWidth="1"/>
    <col min="38" max="16384" width="9.140625" style="24"/>
  </cols>
  <sheetData>
    <row r="1" spans="2:37" x14ac:dyDescent="0.25">
      <c r="C1" s="25"/>
      <c r="D1" s="25"/>
      <c r="U1" s="1"/>
      <c r="V1" s="92"/>
      <c r="W1" s="31"/>
      <c r="X1" s="93"/>
      <c r="Y1" s="94"/>
      <c r="Z1" s="95"/>
      <c r="AA1" s="96"/>
    </row>
    <row r="2" spans="2:37" ht="18" x14ac:dyDescent="0.25">
      <c r="B2" s="149" t="s">
        <v>103</v>
      </c>
      <c r="C2" s="31"/>
      <c r="D2" s="31"/>
      <c r="E2" s="32"/>
      <c r="F2" s="33"/>
      <c r="G2" s="2"/>
      <c r="H2" s="34"/>
      <c r="I2" s="35"/>
      <c r="J2" s="32"/>
      <c r="K2" s="3"/>
      <c r="L2" s="98"/>
      <c r="M2" s="99"/>
      <c r="N2" s="99"/>
      <c r="O2" s="100"/>
      <c r="P2" s="101"/>
      <c r="Q2" s="2"/>
      <c r="R2" s="31"/>
      <c r="S2" s="3"/>
      <c r="T2" s="31"/>
      <c r="U2" s="31"/>
      <c r="V2" s="2"/>
      <c r="W2" s="31"/>
      <c r="X2" s="98"/>
      <c r="Y2" s="33"/>
      <c r="AA2" s="31"/>
    </row>
    <row r="3" spans="2:37" ht="18" x14ac:dyDescent="0.25">
      <c r="B3" s="150" t="s">
        <v>0</v>
      </c>
      <c r="C3" s="31"/>
      <c r="D3" s="31"/>
      <c r="E3" s="32"/>
      <c r="F3" s="33"/>
      <c r="G3" s="2"/>
      <c r="H3" s="34"/>
      <c r="I3" s="35"/>
      <c r="J3" s="32"/>
      <c r="K3" s="3"/>
      <c r="L3" s="98"/>
      <c r="M3" s="99"/>
      <c r="N3" s="99"/>
      <c r="O3" s="100"/>
      <c r="P3" s="101"/>
      <c r="Q3" s="2"/>
      <c r="U3" s="31"/>
      <c r="V3" s="2"/>
      <c r="W3" s="31"/>
      <c r="X3" s="98"/>
      <c r="Y3" s="33"/>
      <c r="AA3" s="31"/>
    </row>
    <row r="4" spans="2:37" x14ac:dyDescent="0.25">
      <c r="B4" s="1"/>
      <c r="C4" s="31"/>
      <c r="D4" s="31"/>
      <c r="E4" s="32"/>
      <c r="F4" s="33"/>
      <c r="G4" s="2"/>
      <c r="H4" s="34"/>
      <c r="I4" s="35"/>
      <c r="J4" s="32"/>
      <c r="K4" s="3"/>
      <c r="L4" s="98"/>
      <c r="M4" s="99"/>
      <c r="N4" s="99"/>
      <c r="O4" s="100"/>
      <c r="P4" s="101"/>
      <c r="Q4" s="2"/>
      <c r="U4" s="31"/>
      <c r="V4" s="2"/>
      <c r="W4" s="31"/>
      <c r="X4" s="98"/>
      <c r="Y4" s="33"/>
      <c r="AA4" s="31"/>
    </row>
    <row r="5" spans="2:37" ht="16.5" thickBot="1" x14ac:dyDescent="0.3">
      <c r="B5" s="31"/>
      <c r="C5" s="31"/>
      <c r="D5" s="31"/>
      <c r="E5" s="32"/>
      <c r="F5" s="33"/>
      <c r="G5" s="2"/>
      <c r="H5" s="34"/>
      <c r="I5" s="35"/>
      <c r="J5" s="32"/>
      <c r="K5" s="3"/>
      <c r="L5" s="98"/>
      <c r="M5" s="99"/>
      <c r="N5" s="99"/>
      <c r="O5" s="100"/>
      <c r="P5" s="101"/>
      <c r="Q5" s="2"/>
      <c r="R5" s="31"/>
      <c r="S5" s="3"/>
      <c r="T5" s="31"/>
      <c r="U5" s="31"/>
      <c r="V5" s="2"/>
      <c r="W5" s="31"/>
      <c r="X5" s="98"/>
      <c r="Y5" s="33"/>
      <c r="AA5" s="31"/>
    </row>
    <row r="6" spans="2:37" ht="16.5" thickTop="1" x14ac:dyDescent="0.25">
      <c r="B6" s="171" t="s">
        <v>83</v>
      </c>
      <c r="C6" s="180" t="s">
        <v>80</v>
      </c>
      <c r="D6" s="181"/>
      <c r="E6" s="181"/>
      <c r="F6" s="181"/>
      <c r="G6" s="181"/>
      <c r="H6" s="181"/>
      <c r="I6" s="182"/>
      <c r="J6" s="189" t="s">
        <v>81</v>
      </c>
      <c r="K6" s="190"/>
      <c r="L6" s="190"/>
      <c r="M6" s="190"/>
      <c r="N6" s="190"/>
      <c r="O6" s="190"/>
      <c r="P6" s="190"/>
      <c r="Q6" s="190"/>
      <c r="R6" s="191"/>
      <c r="S6" s="217" t="s">
        <v>82</v>
      </c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9"/>
    </row>
    <row r="7" spans="2:37" x14ac:dyDescent="0.25">
      <c r="B7" s="172"/>
      <c r="C7" s="183"/>
      <c r="D7" s="184"/>
      <c r="E7" s="184"/>
      <c r="F7" s="184"/>
      <c r="G7" s="184"/>
      <c r="H7" s="184"/>
      <c r="I7" s="185"/>
      <c r="J7" s="192"/>
      <c r="K7" s="193"/>
      <c r="L7" s="193"/>
      <c r="M7" s="193"/>
      <c r="N7" s="193"/>
      <c r="O7" s="193"/>
      <c r="P7" s="193"/>
      <c r="Q7" s="193"/>
      <c r="R7" s="194"/>
      <c r="S7" s="220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2"/>
    </row>
    <row r="8" spans="2:37" x14ac:dyDescent="0.25">
      <c r="B8" s="172"/>
      <c r="C8" s="186"/>
      <c r="D8" s="187"/>
      <c r="E8" s="187"/>
      <c r="F8" s="187"/>
      <c r="G8" s="187"/>
      <c r="H8" s="187"/>
      <c r="I8" s="188"/>
      <c r="J8" s="195"/>
      <c r="K8" s="196"/>
      <c r="L8" s="196"/>
      <c r="M8" s="196"/>
      <c r="N8" s="196"/>
      <c r="O8" s="196"/>
      <c r="P8" s="196"/>
      <c r="Q8" s="196"/>
      <c r="R8" s="197"/>
      <c r="S8" s="223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5"/>
    </row>
    <row r="9" spans="2:37" ht="15.75" customHeight="1" x14ac:dyDescent="0.25">
      <c r="B9" s="172"/>
      <c r="C9" s="226" t="s">
        <v>3</v>
      </c>
      <c r="D9" s="227" t="s">
        <v>84</v>
      </c>
      <c r="E9" s="230" t="s">
        <v>79</v>
      </c>
      <c r="F9" s="174" t="s">
        <v>94</v>
      </c>
      <c r="G9" s="174"/>
      <c r="H9" s="233" t="s">
        <v>85</v>
      </c>
      <c r="I9" s="236" t="s">
        <v>86</v>
      </c>
      <c r="J9" s="239" t="s">
        <v>4</v>
      </c>
      <c r="K9" s="230" t="s">
        <v>5</v>
      </c>
      <c r="L9" s="242" t="s">
        <v>88</v>
      </c>
      <c r="M9" s="243"/>
      <c r="N9" s="198" t="s">
        <v>87</v>
      </c>
      <c r="O9" s="233" t="s">
        <v>85</v>
      </c>
      <c r="P9" s="246" t="s">
        <v>89</v>
      </c>
      <c r="Q9" s="249" t="s">
        <v>75</v>
      </c>
      <c r="R9" s="204" t="s">
        <v>90</v>
      </c>
      <c r="S9" s="207" t="s">
        <v>3</v>
      </c>
      <c r="T9" s="210" t="s">
        <v>4</v>
      </c>
      <c r="U9" s="204" t="s">
        <v>77</v>
      </c>
      <c r="V9" s="176" t="s">
        <v>91</v>
      </c>
      <c r="W9" s="214" t="s">
        <v>92</v>
      </c>
      <c r="X9" s="252" t="s">
        <v>93</v>
      </c>
      <c r="Y9" s="253"/>
      <c r="Z9" s="19"/>
      <c r="AA9" s="201" t="s">
        <v>89</v>
      </c>
      <c r="AB9" s="207" t="s">
        <v>97</v>
      </c>
      <c r="AC9" s="210"/>
      <c r="AD9" s="210"/>
      <c r="AE9" s="210" t="s">
        <v>98</v>
      </c>
      <c r="AF9" s="210"/>
      <c r="AG9" s="210"/>
      <c r="AH9" s="210" t="s">
        <v>99</v>
      </c>
      <c r="AI9" s="210"/>
      <c r="AJ9" s="210"/>
      <c r="AK9" s="256"/>
    </row>
    <row r="10" spans="2:37" x14ac:dyDescent="0.25">
      <c r="B10" s="172"/>
      <c r="C10" s="183"/>
      <c r="D10" s="228"/>
      <c r="E10" s="231"/>
      <c r="F10" s="175"/>
      <c r="G10" s="175"/>
      <c r="H10" s="234"/>
      <c r="I10" s="237"/>
      <c r="J10" s="240"/>
      <c r="K10" s="231"/>
      <c r="L10" s="244"/>
      <c r="M10" s="245"/>
      <c r="N10" s="199"/>
      <c r="O10" s="234"/>
      <c r="P10" s="247"/>
      <c r="Q10" s="250"/>
      <c r="R10" s="205"/>
      <c r="S10" s="208"/>
      <c r="T10" s="211"/>
      <c r="U10" s="205"/>
      <c r="V10" s="213"/>
      <c r="W10" s="215"/>
      <c r="X10" s="254"/>
      <c r="Y10" s="255"/>
      <c r="Z10" s="19" t="s">
        <v>1</v>
      </c>
      <c r="AA10" s="202"/>
      <c r="AB10" s="209"/>
      <c r="AC10" s="212"/>
      <c r="AD10" s="212"/>
      <c r="AE10" s="212"/>
      <c r="AF10" s="212"/>
      <c r="AG10" s="212"/>
      <c r="AH10" s="212"/>
      <c r="AI10" s="212"/>
      <c r="AJ10" s="212"/>
      <c r="AK10" s="257"/>
    </row>
    <row r="11" spans="2:37" ht="15.75" customHeight="1" x14ac:dyDescent="0.25">
      <c r="B11" s="172"/>
      <c r="C11" s="183"/>
      <c r="D11" s="228"/>
      <c r="E11" s="231"/>
      <c r="F11" s="174" t="s">
        <v>95</v>
      </c>
      <c r="G11" s="176" t="s">
        <v>96</v>
      </c>
      <c r="H11" s="234"/>
      <c r="I11" s="237"/>
      <c r="J11" s="240"/>
      <c r="K11" s="231"/>
      <c r="L11" s="174" t="s">
        <v>63</v>
      </c>
      <c r="M11" s="178" t="s">
        <v>96</v>
      </c>
      <c r="N11" s="199"/>
      <c r="O11" s="234"/>
      <c r="P11" s="247"/>
      <c r="Q11" s="250"/>
      <c r="R11" s="205"/>
      <c r="S11" s="208"/>
      <c r="T11" s="211"/>
      <c r="U11" s="205"/>
      <c r="V11" s="213"/>
      <c r="W11" s="215"/>
      <c r="X11" s="174" t="s">
        <v>63</v>
      </c>
      <c r="Y11" s="176" t="s">
        <v>96</v>
      </c>
      <c r="Z11" s="19" t="s">
        <v>2</v>
      </c>
      <c r="AA11" s="202"/>
      <c r="AB11" s="207" t="s">
        <v>3</v>
      </c>
      <c r="AC11" s="210" t="s">
        <v>4</v>
      </c>
      <c r="AD11" s="258" t="s">
        <v>2</v>
      </c>
      <c r="AE11" s="210" t="s">
        <v>3</v>
      </c>
      <c r="AF11" s="210" t="s">
        <v>4</v>
      </c>
      <c r="AG11" s="258" t="s">
        <v>2</v>
      </c>
      <c r="AH11" s="210" t="s">
        <v>3</v>
      </c>
      <c r="AI11" s="210" t="s">
        <v>4</v>
      </c>
      <c r="AJ11" s="260" t="s">
        <v>100</v>
      </c>
      <c r="AK11" s="262" t="s">
        <v>2</v>
      </c>
    </row>
    <row r="12" spans="2:37" x14ac:dyDescent="0.25">
      <c r="B12" s="173"/>
      <c r="C12" s="186"/>
      <c r="D12" s="229"/>
      <c r="E12" s="232"/>
      <c r="F12" s="175"/>
      <c r="G12" s="177"/>
      <c r="H12" s="235"/>
      <c r="I12" s="238"/>
      <c r="J12" s="241"/>
      <c r="K12" s="232"/>
      <c r="L12" s="175"/>
      <c r="M12" s="179"/>
      <c r="N12" s="200"/>
      <c r="O12" s="235"/>
      <c r="P12" s="248"/>
      <c r="Q12" s="251"/>
      <c r="R12" s="206"/>
      <c r="S12" s="209"/>
      <c r="T12" s="212"/>
      <c r="U12" s="206"/>
      <c r="V12" s="177"/>
      <c r="W12" s="216"/>
      <c r="X12" s="175"/>
      <c r="Y12" s="177"/>
      <c r="Z12" s="102"/>
      <c r="AA12" s="203"/>
      <c r="AB12" s="209"/>
      <c r="AC12" s="212"/>
      <c r="AD12" s="259"/>
      <c r="AE12" s="212"/>
      <c r="AF12" s="212"/>
      <c r="AG12" s="259"/>
      <c r="AH12" s="212"/>
      <c r="AI12" s="212"/>
      <c r="AJ12" s="261"/>
      <c r="AK12" s="263"/>
    </row>
    <row r="13" spans="2:37" x14ac:dyDescent="0.25">
      <c r="B13" s="36"/>
      <c r="C13" s="156"/>
      <c r="D13" s="37"/>
      <c r="E13" s="37"/>
      <c r="F13" s="38"/>
      <c r="G13" s="38"/>
      <c r="H13" s="39"/>
      <c r="I13" s="10"/>
      <c r="J13" s="103"/>
      <c r="K13" s="37"/>
      <c r="L13" s="38"/>
      <c r="M13" s="104"/>
      <c r="N13" s="38"/>
      <c r="O13" s="39"/>
      <c r="P13" s="105"/>
      <c r="Q13" s="106"/>
      <c r="R13" s="10"/>
      <c r="S13" s="107"/>
      <c r="T13" s="37"/>
      <c r="U13" s="37"/>
      <c r="V13" s="38"/>
      <c r="W13" s="5"/>
      <c r="X13" s="6"/>
      <c r="Y13" s="6"/>
      <c r="Z13" s="9"/>
      <c r="AA13" s="7"/>
      <c r="AB13" s="103"/>
      <c r="AC13" s="37"/>
      <c r="AD13" s="39"/>
      <c r="AE13" s="37"/>
      <c r="AF13" s="37"/>
      <c r="AG13" s="39"/>
      <c r="AH13" s="37"/>
      <c r="AI13" s="37"/>
      <c r="AJ13" s="38"/>
      <c r="AK13" s="108"/>
    </row>
    <row r="14" spans="2:37" s="109" customFormat="1" x14ac:dyDescent="0.25">
      <c r="B14" s="164" t="s">
        <v>6</v>
      </c>
      <c r="C14" s="157">
        <v>12273</v>
      </c>
      <c r="D14" s="158">
        <v>18491</v>
      </c>
      <c r="E14" s="143"/>
      <c r="F14" s="71">
        <f>(D14/D$14)</f>
        <v>1</v>
      </c>
      <c r="G14" s="144"/>
      <c r="H14" s="159">
        <v>3754022856</v>
      </c>
      <c r="I14" s="145"/>
      <c r="J14" s="142">
        <v>12053</v>
      </c>
      <c r="K14" s="143"/>
      <c r="L14" s="71">
        <f>(J14/J$14)</f>
        <v>1</v>
      </c>
      <c r="M14" s="144"/>
      <c r="N14" s="71">
        <v>0.65183062030176842</v>
      </c>
      <c r="O14" s="15">
        <v>2733697043</v>
      </c>
      <c r="P14" s="143"/>
      <c r="Q14" s="72">
        <f>(O14/J14)</f>
        <v>226806.3588318261</v>
      </c>
      <c r="R14" s="145"/>
      <c r="S14" s="146">
        <v>220</v>
      </c>
      <c r="T14" s="146">
        <v>6438</v>
      </c>
      <c r="U14" s="147"/>
      <c r="V14" s="144"/>
      <c r="W14" s="143"/>
      <c r="X14" s="71">
        <f>(T14/T$14)</f>
        <v>1</v>
      </c>
      <c r="Y14" s="144"/>
      <c r="Z14" s="70">
        <v>1020325813</v>
      </c>
      <c r="AA14" s="152"/>
      <c r="AB14" s="166">
        <v>76</v>
      </c>
      <c r="AC14" s="158">
        <v>152</v>
      </c>
      <c r="AD14" s="159">
        <v>20782972</v>
      </c>
      <c r="AE14" s="158">
        <v>25</v>
      </c>
      <c r="AF14" s="158">
        <v>95</v>
      </c>
      <c r="AG14" s="159">
        <v>15116026</v>
      </c>
      <c r="AH14" s="158">
        <v>119</v>
      </c>
      <c r="AI14" s="158">
        <v>6191</v>
      </c>
      <c r="AJ14" s="71">
        <f>(AI14/T14)</f>
        <v>0.96163404784094442</v>
      </c>
      <c r="AK14" s="167">
        <v>984426815</v>
      </c>
    </row>
    <row r="15" spans="2:37" s="109" customFormat="1" x14ac:dyDescent="0.25">
      <c r="B15" s="164"/>
      <c r="C15" s="157"/>
      <c r="D15" s="158"/>
      <c r="E15" s="143"/>
      <c r="F15" s="144"/>
      <c r="G15" s="144"/>
      <c r="H15" s="159"/>
      <c r="I15" s="145"/>
      <c r="J15" s="142"/>
      <c r="K15" s="143"/>
      <c r="L15" s="144"/>
      <c r="M15" s="144"/>
      <c r="N15" s="144"/>
      <c r="O15" s="15"/>
      <c r="P15" s="143"/>
      <c r="Q15" s="144"/>
      <c r="R15" s="145"/>
      <c r="S15" s="151"/>
      <c r="T15" s="146"/>
      <c r="U15" s="147"/>
      <c r="V15" s="144"/>
      <c r="W15" s="143"/>
      <c r="X15" s="144"/>
      <c r="Y15" s="144"/>
      <c r="Z15" s="70"/>
      <c r="AA15" s="152"/>
      <c r="AB15" s="166"/>
      <c r="AC15" s="158"/>
      <c r="AD15" s="159"/>
      <c r="AE15" s="158"/>
      <c r="AF15" s="158"/>
      <c r="AG15" s="159"/>
      <c r="AH15" s="158"/>
      <c r="AI15" s="158"/>
      <c r="AJ15" s="144"/>
      <c r="AK15" s="167"/>
    </row>
    <row r="16" spans="2:37" s="109" customFormat="1" x14ac:dyDescent="0.25">
      <c r="B16" s="164"/>
      <c r="C16" s="160"/>
      <c r="D16" s="4"/>
      <c r="E16" s="4"/>
      <c r="F16" s="40"/>
      <c r="G16" s="40"/>
      <c r="H16" s="12"/>
      <c r="I16" s="41"/>
      <c r="J16" s="11"/>
      <c r="K16" s="4"/>
      <c r="L16" s="40"/>
      <c r="M16" s="40"/>
      <c r="N16" s="40"/>
      <c r="O16" s="12"/>
      <c r="P16" s="82"/>
      <c r="Q16" s="83"/>
      <c r="R16" s="46"/>
      <c r="S16" s="110"/>
      <c r="T16" s="4"/>
      <c r="U16" s="4"/>
      <c r="V16" s="40"/>
      <c r="W16" s="4"/>
      <c r="X16" s="111"/>
      <c r="Y16" s="111"/>
      <c r="Z16" s="12"/>
      <c r="AA16" s="112"/>
      <c r="AB16" s="11"/>
      <c r="AC16" s="4"/>
      <c r="AD16" s="12"/>
      <c r="AE16" s="4"/>
      <c r="AF16" s="4"/>
      <c r="AG16" s="12"/>
      <c r="AH16" s="4"/>
      <c r="AI16" s="4"/>
      <c r="AJ16" s="40"/>
      <c r="AK16" s="13"/>
    </row>
    <row r="17" spans="1:37" s="109" customFormat="1" x14ac:dyDescent="0.25">
      <c r="B17" s="164" t="s">
        <v>101</v>
      </c>
      <c r="C17" s="161">
        <v>1157</v>
      </c>
      <c r="D17" s="42">
        <v>2465</v>
      </c>
      <c r="E17" s="42"/>
      <c r="F17" s="71">
        <f>(D17/D$14)</f>
        <v>0.13330809583040398</v>
      </c>
      <c r="G17" s="71">
        <f>(D17/D$17)</f>
        <v>1</v>
      </c>
      <c r="H17" s="44">
        <v>476473421</v>
      </c>
      <c r="I17" s="45"/>
      <c r="J17" s="79">
        <v>1116</v>
      </c>
      <c r="K17" s="80"/>
      <c r="L17" s="71">
        <f>(J17/J$14)</f>
        <v>9.2591056168588731E-2</v>
      </c>
      <c r="M17" s="71">
        <f>(J17/J$17)</f>
        <v>1</v>
      </c>
      <c r="N17" s="71">
        <v>0.45273833671399594</v>
      </c>
      <c r="O17" s="81">
        <v>234780633</v>
      </c>
      <c r="P17" s="82"/>
      <c r="Q17" s="77">
        <f>(O17/J17)</f>
        <v>210376.91129032258</v>
      </c>
      <c r="R17" s="46"/>
      <c r="S17" s="42">
        <f>(AB17+AE17+AH17)</f>
        <v>41</v>
      </c>
      <c r="T17" s="42">
        <f>(AC17+AF17+AI17)</f>
        <v>1349</v>
      </c>
      <c r="U17" s="1"/>
      <c r="V17" s="43"/>
      <c r="W17" s="1"/>
      <c r="X17" s="71">
        <f>(T17/T$14)</f>
        <v>0.20953712333022678</v>
      </c>
      <c r="Y17" s="84">
        <f>(T17/T$17)</f>
        <v>1</v>
      </c>
      <c r="Z17" s="81">
        <f>(AD17+AG17+AK17)</f>
        <v>241692788</v>
      </c>
      <c r="AA17" s="85"/>
      <c r="AB17" s="79">
        <v>12</v>
      </c>
      <c r="AC17" s="42">
        <v>24</v>
      </c>
      <c r="AD17" s="81">
        <v>5546826</v>
      </c>
      <c r="AE17" s="42">
        <v>5</v>
      </c>
      <c r="AF17" s="42">
        <v>19</v>
      </c>
      <c r="AG17" s="42">
        <v>5590704</v>
      </c>
      <c r="AH17" s="42">
        <v>24</v>
      </c>
      <c r="AI17" s="42">
        <v>1306</v>
      </c>
      <c r="AJ17" s="71">
        <f>(AI17/T17)</f>
        <v>0.96812453669384735</v>
      </c>
      <c r="AK17" s="86">
        <v>230555258</v>
      </c>
    </row>
    <row r="18" spans="1:37" x14ac:dyDescent="0.25">
      <c r="B18" s="154"/>
      <c r="C18" s="162"/>
      <c r="D18" s="47"/>
      <c r="E18" s="47"/>
      <c r="F18" s="48"/>
      <c r="G18" s="49"/>
      <c r="H18" s="50"/>
      <c r="I18" s="51"/>
      <c r="J18" s="113"/>
      <c r="K18" s="114"/>
      <c r="L18" s="48"/>
      <c r="M18" s="49"/>
      <c r="N18" s="115"/>
      <c r="O18" s="50"/>
      <c r="P18" s="114"/>
      <c r="Q18" s="116"/>
      <c r="R18" s="117"/>
      <c r="S18" s="118"/>
      <c r="T18" s="47"/>
      <c r="U18" s="47"/>
      <c r="V18" s="119"/>
      <c r="W18" s="47"/>
      <c r="X18" s="48"/>
      <c r="Y18" s="119"/>
      <c r="Z18" s="50"/>
      <c r="AA18" s="120"/>
      <c r="AB18" s="113"/>
      <c r="AC18" s="47"/>
      <c r="AD18" s="50"/>
      <c r="AE18" s="47"/>
      <c r="AF18" s="47"/>
      <c r="AG18" s="50"/>
      <c r="AH18" s="47"/>
      <c r="AI18" s="47"/>
      <c r="AJ18" s="48"/>
      <c r="AK18" s="121"/>
    </row>
    <row r="19" spans="1:37" x14ac:dyDescent="0.25">
      <c r="A19" s="14">
        <v>1</v>
      </c>
      <c r="B19" s="16" t="s">
        <v>12</v>
      </c>
      <c r="C19" s="153">
        <v>9</v>
      </c>
      <c r="D19" s="17">
        <v>9</v>
      </c>
      <c r="E19" s="73">
        <v>21</v>
      </c>
      <c r="F19" s="69">
        <f>(D19/D$14)</f>
        <v>4.8672327078037967E-4</v>
      </c>
      <c r="G19" s="69">
        <f>(D19/D$17)</f>
        <v>3.6511156186612576E-3</v>
      </c>
      <c r="H19" s="18">
        <v>3621300</v>
      </c>
      <c r="I19" s="76">
        <v>16</v>
      </c>
      <c r="J19" s="68">
        <v>9</v>
      </c>
      <c r="K19" s="75">
        <v>19</v>
      </c>
      <c r="L19" s="69">
        <f>(J19/J$14)</f>
        <v>7.467020658757156E-4</v>
      </c>
      <c r="M19" s="69">
        <f>(J19/J$17)</f>
        <v>8.0645161290322578E-3</v>
      </c>
      <c r="N19" s="69">
        <v>1</v>
      </c>
      <c r="O19" s="66">
        <v>3621300</v>
      </c>
      <c r="P19" s="22">
        <v>14</v>
      </c>
      <c r="Q19" s="77">
        <f>(O19/J19)</f>
        <v>402366.66666666669</v>
      </c>
      <c r="R19" s="63">
        <v>2</v>
      </c>
      <c r="S19" s="47">
        <v>0</v>
      </c>
      <c r="T19" s="47">
        <v>0</v>
      </c>
      <c r="U19" s="31"/>
      <c r="V19" s="138"/>
      <c r="W19" s="31"/>
      <c r="X19" s="139"/>
      <c r="Y19" s="140"/>
      <c r="Z19" s="50">
        <v>0</v>
      </c>
      <c r="AA19" s="165"/>
      <c r="AB19" s="168">
        <v>0</v>
      </c>
      <c r="AC19" s="169">
        <v>0</v>
      </c>
      <c r="AD19" s="148">
        <v>0</v>
      </c>
      <c r="AE19" s="169">
        <v>0</v>
      </c>
      <c r="AF19" s="169">
        <v>0</v>
      </c>
      <c r="AG19" s="148">
        <v>0</v>
      </c>
      <c r="AH19" s="169">
        <v>0</v>
      </c>
      <c r="AI19" s="169">
        <v>0</v>
      </c>
      <c r="AJ19" s="21"/>
      <c r="AK19" s="170">
        <v>0</v>
      </c>
    </row>
    <row r="20" spans="1:37" x14ac:dyDescent="0.25">
      <c r="A20" s="14">
        <v>2</v>
      </c>
      <c r="B20" s="16" t="s">
        <v>9</v>
      </c>
      <c r="C20" s="153">
        <v>42</v>
      </c>
      <c r="D20" s="17">
        <v>241</v>
      </c>
      <c r="E20" s="73">
        <v>3</v>
      </c>
      <c r="F20" s="69">
        <f>(D20/D$14)</f>
        <v>1.3033367584230167E-2</v>
      </c>
      <c r="G20" s="69">
        <f>(D20/D$17)</f>
        <v>9.7768762677484786E-2</v>
      </c>
      <c r="H20" s="18">
        <v>61853779</v>
      </c>
      <c r="I20" s="76">
        <v>3</v>
      </c>
      <c r="J20" s="68">
        <v>37</v>
      </c>
      <c r="K20" s="75">
        <v>11</v>
      </c>
      <c r="L20" s="69">
        <f>(J20/J$14)</f>
        <v>3.0697751597112753E-3</v>
      </c>
      <c r="M20" s="69">
        <f>(J20/J$17)</f>
        <v>3.3154121863799284E-2</v>
      </c>
      <c r="N20" s="69">
        <v>0.15352697095435686</v>
      </c>
      <c r="O20" s="66">
        <v>8547860</v>
      </c>
      <c r="P20" s="22">
        <v>10</v>
      </c>
      <c r="Q20" s="77">
        <f>(O20/J20)</f>
        <v>231023.24324324325</v>
      </c>
      <c r="R20" s="63">
        <v>12</v>
      </c>
      <c r="S20" s="47">
        <v>5</v>
      </c>
      <c r="T20" s="47">
        <v>204</v>
      </c>
      <c r="U20" s="31">
        <v>3</v>
      </c>
      <c r="V20" s="138">
        <f>(T20/D20)</f>
        <v>0.84647302904564314</v>
      </c>
      <c r="W20" s="35">
        <v>3</v>
      </c>
      <c r="X20" s="69">
        <f>(T20/T$14)</f>
        <v>3.1686859273066172E-2</v>
      </c>
      <c r="Y20" s="123">
        <f>(T20/T$17)</f>
        <v>0.15122312824314307</v>
      </c>
      <c r="Z20" s="50">
        <v>53305919</v>
      </c>
      <c r="AA20" s="165">
        <v>2</v>
      </c>
      <c r="AB20" s="168">
        <v>0</v>
      </c>
      <c r="AC20" s="169">
        <v>0</v>
      </c>
      <c r="AD20" s="148">
        <v>0</v>
      </c>
      <c r="AE20" s="169">
        <v>1</v>
      </c>
      <c r="AF20" s="169">
        <v>3</v>
      </c>
      <c r="AG20" s="148">
        <v>2600000</v>
      </c>
      <c r="AH20" s="169">
        <v>4</v>
      </c>
      <c r="AI20" s="169">
        <v>201</v>
      </c>
      <c r="AJ20" s="71">
        <f>(AI20/T20)</f>
        <v>0.98529411764705888</v>
      </c>
      <c r="AK20" s="170">
        <v>50705919</v>
      </c>
    </row>
    <row r="21" spans="1:37" x14ac:dyDescent="0.25">
      <c r="A21" s="14">
        <v>3</v>
      </c>
      <c r="B21" s="16" t="s">
        <v>69</v>
      </c>
      <c r="C21" s="153">
        <v>0</v>
      </c>
      <c r="D21" s="17">
        <v>0</v>
      </c>
      <c r="E21" s="73"/>
      <c r="F21" s="69"/>
      <c r="G21" s="67"/>
      <c r="H21" s="18">
        <v>0</v>
      </c>
      <c r="I21" s="74"/>
      <c r="J21" s="68">
        <v>0</v>
      </c>
      <c r="K21" s="75"/>
      <c r="L21" s="69"/>
      <c r="M21" s="67"/>
      <c r="N21" s="69"/>
      <c r="O21" s="66">
        <v>0</v>
      </c>
      <c r="P21" s="22"/>
      <c r="Q21" s="124"/>
      <c r="R21" s="63"/>
      <c r="S21" s="47">
        <v>0</v>
      </c>
      <c r="T21" s="47">
        <v>0</v>
      </c>
      <c r="U21" s="31"/>
      <c r="V21" s="138"/>
      <c r="W21" s="31"/>
      <c r="X21" s="139"/>
      <c r="Y21" s="140"/>
      <c r="Z21" s="50">
        <v>0</v>
      </c>
      <c r="AA21" s="165"/>
      <c r="AB21" s="168">
        <v>0</v>
      </c>
      <c r="AC21" s="169">
        <v>0</v>
      </c>
      <c r="AD21" s="148">
        <v>0</v>
      </c>
      <c r="AE21" s="169">
        <v>0</v>
      </c>
      <c r="AF21" s="169">
        <v>0</v>
      </c>
      <c r="AG21" s="148">
        <v>0</v>
      </c>
      <c r="AH21" s="169">
        <v>0</v>
      </c>
      <c r="AI21" s="169">
        <v>0</v>
      </c>
      <c r="AJ21" s="21"/>
      <c r="AK21" s="170">
        <v>0</v>
      </c>
    </row>
    <row r="22" spans="1:37" x14ac:dyDescent="0.25">
      <c r="A22" s="14">
        <v>4</v>
      </c>
      <c r="B22" s="16" t="s">
        <v>22</v>
      </c>
      <c r="C22" s="153">
        <v>0</v>
      </c>
      <c r="D22" s="17">
        <v>0</v>
      </c>
      <c r="E22" s="17"/>
      <c r="F22" s="69"/>
      <c r="G22" s="67"/>
      <c r="H22" s="18">
        <v>0</v>
      </c>
      <c r="I22" s="74"/>
      <c r="J22" s="68">
        <v>0</v>
      </c>
      <c r="K22" s="78"/>
      <c r="L22" s="69"/>
      <c r="M22" s="67"/>
      <c r="N22" s="69"/>
      <c r="O22" s="66">
        <v>0</v>
      </c>
      <c r="P22" s="22"/>
      <c r="Q22" s="122"/>
      <c r="R22" s="63"/>
      <c r="S22" s="47">
        <v>0</v>
      </c>
      <c r="T22" s="47">
        <v>0</v>
      </c>
      <c r="U22" s="31"/>
      <c r="V22" s="138"/>
      <c r="W22" s="31"/>
      <c r="X22" s="139"/>
      <c r="Y22" s="140"/>
      <c r="Z22" s="50">
        <v>0</v>
      </c>
      <c r="AA22" s="165"/>
      <c r="AB22" s="168">
        <v>0</v>
      </c>
      <c r="AC22" s="169">
        <v>0</v>
      </c>
      <c r="AD22" s="148">
        <v>0</v>
      </c>
      <c r="AE22" s="169">
        <v>0</v>
      </c>
      <c r="AF22" s="169">
        <v>0</v>
      </c>
      <c r="AG22" s="148">
        <v>0</v>
      </c>
      <c r="AH22" s="169">
        <v>0</v>
      </c>
      <c r="AI22" s="169">
        <v>0</v>
      </c>
      <c r="AJ22" s="21"/>
      <c r="AK22" s="170">
        <v>0</v>
      </c>
    </row>
    <row r="23" spans="1:37" x14ac:dyDescent="0.25">
      <c r="A23" s="14">
        <v>5</v>
      </c>
      <c r="B23" s="16" t="s">
        <v>67</v>
      </c>
      <c r="C23" s="153">
        <v>48</v>
      </c>
      <c r="D23" s="17">
        <v>93</v>
      </c>
      <c r="E23" s="73">
        <v>5</v>
      </c>
      <c r="F23" s="69">
        <f>(D23/D$14)</f>
        <v>5.0294737980639227E-3</v>
      </c>
      <c r="G23" s="69">
        <f>(D23/D$17)</f>
        <v>3.7728194726166328E-2</v>
      </c>
      <c r="H23" s="18">
        <v>10222000</v>
      </c>
      <c r="I23" s="76">
        <v>11</v>
      </c>
      <c r="J23" s="68">
        <v>46</v>
      </c>
      <c r="K23" s="75">
        <v>7</v>
      </c>
      <c r="L23" s="69">
        <f>(J23/J$14)</f>
        <v>3.8164772255869909E-3</v>
      </c>
      <c r="M23" s="69">
        <f>(J23/J$17)</f>
        <v>4.1218637992831542E-2</v>
      </c>
      <c r="N23" s="69">
        <v>0.4946236559139785</v>
      </c>
      <c r="O23" s="66">
        <v>8202000</v>
      </c>
      <c r="P23" s="22">
        <v>11</v>
      </c>
      <c r="Q23" s="77">
        <f>(O23/J23)</f>
        <v>178304.34782608695</v>
      </c>
      <c r="R23" s="63">
        <v>24</v>
      </c>
      <c r="S23" s="47">
        <v>2</v>
      </c>
      <c r="T23" s="47">
        <v>47</v>
      </c>
      <c r="U23" s="31">
        <v>6</v>
      </c>
      <c r="V23" s="138">
        <f>(T23/D23)</f>
        <v>0.5053763440860215</v>
      </c>
      <c r="W23" s="35">
        <v>6</v>
      </c>
      <c r="X23" s="69">
        <f>(T23/T$14)</f>
        <v>7.3004038521279901E-3</v>
      </c>
      <c r="Y23" s="123">
        <f>(T23/T$17)</f>
        <v>3.4840622683469234E-2</v>
      </c>
      <c r="Z23" s="50">
        <v>2020000</v>
      </c>
      <c r="AA23" s="165">
        <v>10</v>
      </c>
      <c r="AB23" s="168">
        <v>0</v>
      </c>
      <c r="AC23" s="169">
        <v>0</v>
      </c>
      <c r="AD23" s="148">
        <v>0</v>
      </c>
      <c r="AE23" s="169">
        <v>0</v>
      </c>
      <c r="AF23" s="169">
        <v>0</v>
      </c>
      <c r="AG23" s="148">
        <v>0</v>
      </c>
      <c r="AH23" s="169">
        <v>2</v>
      </c>
      <c r="AI23" s="169">
        <v>47</v>
      </c>
      <c r="AJ23" s="71">
        <f t="shared" ref="AJ23:AJ24" si="0">(AI23/T23)</f>
        <v>1</v>
      </c>
      <c r="AK23" s="170">
        <v>2020000</v>
      </c>
    </row>
    <row r="24" spans="1:37" x14ac:dyDescent="0.25">
      <c r="A24" s="14">
        <v>6</v>
      </c>
      <c r="B24" s="16" t="s">
        <v>23</v>
      </c>
      <c r="C24" s="153">
        <v>11</v>
      </c>
      <c r="D24" s="17">
        <v>57</v>
      </c>
      <c r="E24" s="73">
        <v>11</v>
      </c>
      <c r="F24" s="69">
        <f>(D24/D$14)</f>
        <v>3.0825807149424045E-3</v>
      </c>
      <c r="G24" s="69">
        <f>(D24/D$17)</f>
        <v>2.3123732251521298E-2</v>
      </c>
      <c r="H24" s="18">
        <v>6389066</v>
      </c>
      <c r="I24" s="76">
        <v>14</v>
      </c>
      <c r="J24" s="68">
        <v>9</v>
      </c>
      <c r="K24" s="75">
        <v>19</v>
      </c>
      <c r="L24" s="69">
        <f>(J24/J$14)</f>
        <v>7.467020658757156E-4</v>
      </c>
      <c r="M24" s="69">
        <f>(J24/J$17)</f>
        <v>8.0645161290322578E-3</v>
      </c>
      <c r="N24" s="69">
        <v>0.15789473684210525</v>
      </c>
      <c r="O24" s="66">
        <v>2082400</v>
      </c>
      <c r="P24" s="22">
        <v>17</v>
      </c>
      <c r="Q24" s="77">
        <f>(O24/J24)</f>
        <v>231377.77777777778</v>
      </c>
      <c r="R24" s="63">
        <v>11</v>
      </c>
      <c r="S24" s="47">
        <v>2</v>
      </c>
      <c r="T24" s="47">
        <v>48</v>
      </c>
      <c r="U24" s="31">
        <v>5</v>
      </c>
      <c r="V24" s="138">
        <f>(T24/D24)</f>
        <v>0.84210526315789469</v>
      </c>
      <c r="W24" s="35">
        <v>4</v>
      </c>
      <c r="X24" s="69">
        <f>(T24/T$14)</f>
        <v>7.4557315936626279E-3</v>
      </c>
      <c r="Y24" s="123">
        <f>(T24/T$17)</f>
        <v>3.5581912527798368E-2</v>
      </c>
      <c r="Z24" s="50">
        <v>4306666</v>
      </c>
      <c r="AA24" s="165">
        <v>5</v>
      </c>
      <c r="AB24" s="168">
        <v>0</v>
      </c>
      <c r="AC24" s="169">
        <v>0</v>
      </c>
      <c r="AD24" s="148">
        <v>0</v>
      </c>
      <c r="AE24" s="169">
        <v>0</v>
      </c>
      <c r="AF24" s="169">
        <v>0</v>
      </c>
      <c r="AG24" s="148">
        <v>0</v>
      </c>
      <c r="AH24" s="169">
        <v>2</v>
      </c>
      <c r="AI24" s="169">
        <v>48</v>
      </c>
      <c r="AJ24" s="71">
        <f t="shared" si="0"/>
        <v>1</v>
      </c>
      <c r="AK24" s="170">
        <v>4306666</v>
      </c>
    </row>
    <row r="25" spans="1:37" x14ac:dyDescent="0.25">
      <c r="A25" s="14">
        <v>7</v>
      </c>
      <c r="B25" s="16" t="s">
        <v>24</v>
      </c>
      <c r="C25" s="153">
        <v>0</v>
      </c>
      <c r="D25" s="17">
        <v>0</v>
      </c>
      <c r="E25" s="17"/>
      <c r="F25" s="69"/>
      <c r="G25" s="67"/>
      <c r="H25" s="18">
        <v>0</v>
      </c>
      <c r="I25" s="74"/>
      <c r="J25" s="68">
        <v>0</v>
      </c>
      <c r="K25" s="75"/>
      <c r="L25" s="69"/>
      <c r="M25" s="67"/>
      <c r="N25" s="69"/>
      <c r="O25" s="66">
        <v>0</v>
      </c>
      <c r="P25" s="22"/>
      <c r="Q25" s="122"/>
      <c r="R25" s="63"/>
      <c r="S25" s="47">
        <v>0</v>
      </c>
      <c r="T25" s="47">
        <v>0</v>
      </c>
      <c r="U25" s="31"/>
      <c r="V25" s="138"/>
      <c r="W25" s="31"/>
      <c r="X25" s="139"/>
      <c r="Y25" s="140"/>
      <c r="Z25" s="50">
        <v>0</v>
      </c>
      <c r="AA25" s="165"/>
      <c r="AB25" s="168">
        <v>0</v>
      </c>
      <c r="AC25" s="169">
        <v>0</v>
      </c>
      <c r="AD25" s="148">
        <v>0</v>
      </c>
      <c r="AE25" s="169">
        <v>0</v>
      </c>
      <c r="AF25" s="169">
        <v>0</v>
      </c>
      <c r="AG25" s="148">
        <v>0</v>
      </c>
      <c r="AH25" s="169">
        <v>0</v>
      </c>
      <c r="AI25" s="169">
        <v>0</v>
      </c>
      <c r="AJ25" s="21"/>
      <c r="AK25" s="170">
        <v>0</v>
      </c>
    </row>
    <row r="26" spans="1:37" x14ac:dyDescent="0.25">
      <c r="A26" s="14">
        <v>8</v>
      </c>
      <c r="B26" s="16" t="s">
        <v>25</v>
      </c>
      <c r="C26" s="153">
        <v>9</v>
      </c>
      <c r="D26" s="17">
        <v>9</v>
      </c>
      <c r="E26" s="73">
        <v>21</v>
      </c>
      <c r="F26" s="69">
        <f>(D26/D$14)</f>
        <v>4.8672327078037967E-4</v>
      </c>
      <c r="G26" s="69">
        <f>(D26/D$17)</f>
        <v>3.6511156186612576E-3</v>
      </c>
      <c r="H26" s="18">
        <v>2320000</v>
      </c>
      <c r="I26" s="76">
        <v>18</v>
      </c>
      <c r="J26" s="68">
        <v>9</v>
      </c>
      <c r="K26" s="75">
        <v>19</v>
      </c>
      <c r="L26" s="69">
        <f>(J26/J$14)</f>
        <v>7.467020658757156E-4</v>
      </c>
      <c r="M26" s="69">
        <f>(J26/J$17)</f>
        <v>8.0645161290322578E-3</v>
      </c>
      <c r="N26" s="69">
        <v>1</v>
      </c>
      <c r="O26" s="66">
        <v>2320000</v>
      </c>
      <c r="P26" s="22">
        <v>16</v>
      </c>
      <c r="Q26" s="77">
        <f>(O26/J26)</f>
        <v>257777.77777777778</v>
      </c>
      <c r="R26" s="63">
        <v>7</v>
      </c>
      <c r="S26" s="47">
        <v>0</v>
      </c>
      <c r="T26" s="47">
        <v>0</v>
      </c>
      <c r="U26" s="31"/>
      <c r="V26" s="138"/>
      <c r="W26" s="31"/>
      <c r="X26" s="139"/>
      <c r="Y26" s="140"/>
      <c r="Z26" s="50">
        <v>0</v>
      </c>
      <c r="AA26" s="165"/>
      <c r="AB26" s="168">
        <v>0</v>
      </c>
      <c r="AC26" s="169">
        <v>0</v>
      </c>
      <c r="AD26" s="148">
        <v>0</v>
      </c>
      <c r="AE26" s="169">
        <v>0</v>
      </c>
      <c r="AF26" s="169">
        <v>0</v>
      </c>
      <c r="AG26" s="148">
        <v>0</v>
      </c>
      <c r="AH26" s="169">
        <v>0</v>
      </c>
      <c r="AI26" s="169">
        <v>0</v>
      </c>
      <c r="AJ26" s="21"/>
      <c r="AK26" s="170">
        <v>0</v>
      </c>
    </row>
    <row r="27" spans="1:37" x14ac:dyDescent="0.25">
      <c r="A27" s="14">
        <v>9</v>
      </c>
      <c r="B27" s="16" t="s">
        <v>10</v>
      </c>
      <c r="C27" s="153">
        <v>15</v>
      </c>
      <c r="D27" s="17">
        <v>15</v>
      </c>
      <c r="E27" s="73">
        <v>18</v>
      </c>
      <c r="F27" s="69">
        <f>(D27/D$14)</f>
        <v>8.1120545130063278E-4</v>
      </c>
      <c r="G27" s="69">
        <f>(D27/D$17)</f>
        <v>6.0851926977687626E-3</v>
      </c>
      <c r="H27" s="18">
        <v>2581312</v>
      </c>
      <c r="I27" s="76">
        <v>17</v>
      </c>
      <c r="J27" s="68">
        <v>15</v>
      </c>
      <c r="K27" s="75">
        <v>15</v>
      </c>
      <c r="L27" s="69">
        <f>(J27/J$14)</f>
        <v>1.2445034431261927E-3</v>
      </c>
      <c r="M27" s="69">
        <f>(J27/J$17)</f>
        <v>1.3440860215053764E-2</v>
      </c>
      <c r="N27" s="69">
        <v>1</v>
      </c>
      <c r="O27" s="66">
        <v>2581312</v>
      </c>
      <c r="P27" s="22">
        <v>15</v>
      </c>
      <c r="Q27" s="77">
        <f>(O27/J27)</f>
        <v>172087.46666666667</v>
      </c>
      <c r="R27" s="63">
        <v>25</v>
      </c>
      <c r="S27" s="47">
        <v>0</v>
      </c>
      <c r="T27" s="47">
        <v>0</v>
      </c>
      <c r="U27" s="31"/>
      <c r="V27" s="138"/>
      <c r="W27" s="31"/>
      <c r="X27" s="139"/>
      <c r="Y27" s="140"/>
      <c r="Z27" s="50">
        <v>0</v>
      </c>
      <c r="AA27" s="165"/>
      <c r="AB27" s="168">
        <v>0</v>
      </c>
      <c r="AC27" s="169">
        <v>0</v>
      </c>
      <c r="AD27" s="148">
        <v>0</v>
      </c>
      <c r="AE27" s="169">
        <v>0</v>
      </c>
      <c r="AF27" s="169">
        <v>0</v>
      </c>
      <c r="AG27" s="148">
        <v>0</v>
      </c>
      <c r="AH27" s="169">
        <v>0</v>
      </c>
      <c r="AI27" s="169">
        <v>0</v>
      </c>
      <c r="AJ27" s="21"/>
      <c r="AK27" s="170">
        <v>0</v>
      </c>
    </row>
    <row r="28" spans="1:37" x14ac:dyDescent="0.25">
      <c r="A28" s="14">
        <v>10</v>
      </c>
      <c r="B28" s="16" t="s">
        <v>70</v>
      </c>
      <c r="C28" s="153">
        <v>3</v>
      </c>
      <c r="D28" s="17">
        <v>3</v>
      </c>
      <c r="E28" s="73">
        <v>29</v>
      </c>
      <c r="F28" s="69">
        <f>(D28/D$14)</f>
        <v>1.6224109026012656E-4</v>
      </c>
      <c r="G28" s="69">
        <f>(D28/D$17)</f>
        <v>1.2170385395537525E-3</v>
      </c>
      <c r="H28" s="18">
        <v>595000</v>
      </c>
      <c r="I28" s="76">
        <v>29</v>
      </c>
      <c r="J28" s="68">
        <v>3</v>
      </c>
      <c r="K28" s="75">
        <v>27</v>
      </c>
      <c r="L28" s="69">
        <f>(J28/J$14)</f>
        <v>2.4890068862523852E-4</v>
      </c>
      <c r="M28" s="69">
        <f>(J28/J$17)</f>
        <v>2.6881720430107529E-3</v>
      </c>
      <c r="N28" s="69">
        <v>1</v>
      </c>
      <c r="O28" s="66">
        <v>595000</v>
      </c>
      <c r="P28" s="22">
        <v>28</v>
      </c>
      <c r="Q28" s="77">
        <f>(O28/J28)</f>
        <v>198333.33333333334</v>
      </c>
      <c r="R28" s="63">
        <v>20</v>
      </c>
      <c r="S28" s="47">
        <v>0</v>
      </c>
      <c r="T28" s="47">
        <v>0</v>
      </c>
      <c r="U28" s="31"/>
      <c r="V28" s="138"/>
      <c r="W28" s="31"/>
      <c r="X28" s="139"/>
      <c r="Y28" s="140"/>
      <c r="Z28" s="50">
        <v>0</v>
      </c>
      <c r="AA28" s="165"/>
      <c r="AB28" s="168">
        <v>0</v>
      </c>
      <c r="AC28" s="169">
        <v>0</v>
      </c>
      <c r="AD28" s="148">
        <v>0</v>
      </c>
      <c r="AE28" s="169">
        <v>0</v>
      </c>
      <c r="AF28" s="169">
        <v>0</v>
      </c>
      <c r="AG28" s="148">
        <v>0</v>
      </c>
      <c r="AH28" s="169">
        <v>0</v>
      </c>
      <c r="AI28" s="169">
        <v>0</v>
      </c>
      <c r="AJ28" s="21"/>
      <c r="AK28" s="170">
        <v>0</v>
      </c>
    </row>
    <row r="29" spans="1:37" x14ac:dyDescent="0.25">
      <c r="A29" s="14">
        <v>11</v>
      </c>
      <c r="B29" s="16" t="s">
        <v>26</v>
      </c>
      <c r="C29" s="153">
        <v>1</v>
      </c>
      <c r="D29" s="17">
        <v>1</v>
      </c>
      <c r="E29" s="73">
        <v>36</v>
      </c>
      <c r="F29" s="69">
        <f>(D29/D$14)</f>
        <v>5.4080363420042185E-5</v>
      </c>
      <c r="G29" s="69">
        <f>(D29/D$17)</f>
        <v>4.0567951318458417E-4</v>
      </c>
      <c r="H29" s="18">
        <v>400000</v>
      </c>
      <c r="I29" s="76">
        <v>32</v>
      </c>
      <c r="J29" s="68">
        <v>1</v>
      </c>
      <c r="K29" s="75">
        <v>36</v>
      </c>
      <c r="L29" s="69">
        <f>(J29/J$14)</f>
        <v>8.2966896208412839E-5</v>
      </c>
      <c r="M29" s="69">
        <f>(J29/J$17)</f>
        <v>8.960573476702509E-4</v>
      </c>
      <c r="N29" s="69">
        <v>1</v>
      </c>
      <c r="O29" s="66">
        <v>400000</v>
      </c>
      <c r="P29" s="22">
        <v>31</v>
      </c>
      <c r="Q29" s="77">
        <f>(O29/J29)</f>
        <v>400000</v>
      </c>
      <c r="R29" s="63">
        <v>3</v>
      </c>
      <c r="S29" s="47">
        <v>0</v>
      </c>
      <c r="T29" s="47">
        <v>0</v>
      </c>
      <c r="U29" s="31"/>
      <c r="V29" s="138"/>
      <c r="W29" s="31"/>
      <c r="X29" s="139"/>
      <c r="Y29" s="140"/>
      <c r="Z29" s="50">
        <v>0</v>
      </c>
      <c r="AA29" s="165"/>
      <c r="AB29" s="168">
        <v>0</v>
      </c>
      <c r="AC29" s="169">
        <v>0</v>
      </c>
      <c r="AD29" s="148">
        <v>0</v>
      </c>
      <c r="AE29" s="169">
        <v>0</v>
      </c>
      <c r="AF29" s="169">
        <v>0</v>
      </c>
      <c r="AG29" s="148">
        <v>0</v>
      </c>
      <c r="AH29" s="169">
        <v>0</v>
      </c>
      <c r="AI29" s="169">
        <v>0</v>
      </c>
      <c r="AJ29" s="21"/>
      <c r="AK29" s="170">
        <v>0</v>
      </c>
    </row>
    <row r="30" spans="1:37" x14ac:dyDescent="0.25">
      <c r="A30" s="14">
        <v>12</v>
      </c>
      <c r="B30" s="16" t="s">
        <v>27</v>
      </c>
      <c r="C30" s="153">
        <v>0</v>
      </c>
      <c r="D30" s="17">
        <v>0</v>
      </c>
      <c r="E30" s="73"/>
      <c r="F30" s="69"/>
      <c r="G30" s="67"/>
      <c r="H30" s="18">
        <v>0</v>
      </c>
      <c r="I30" s="76"/>
      <c r="J30" s="68">
        <v>0</v>
      </c>
      <c r="K30" s="75"/>
      <c r="L30" s="69"/>
      <c r="M30" s="67"/>
      <c r="N30" s="69"/>
      <c r="O30" s="66">
        <v>0</v>
      </c>
      <c r="P30" s="22"/>
      <c r="Q30" s="122"/>
      <c r="R30" s="63"/>
      <c r="S30" s="47">
        <v>0</v>
      </c>
      <c r="T30" s="47">
        <v>0</v>
      </c>
      <c r="U30" s="31"/>
      <c r="V30" s="138"/>
      <c r="W30" s="31"/>
      <c r="X30" s="139"/>
      <c r="Y30" s="140"/>
      <c r="Z30" s="50">
        <v>0</v>
      </c>
      <c r="AA30" s="165"/>
      <c r="AB30" s="168">
        <v>0</v>
      </c>
      <c r="AC30" s="169">
        <v>0</v>
      </c>
      <c r="AD30" s="148">
        <v>0</v>
      </c>
      <c r="AE30" s="169">
        <v>0</v>
      </c>
      <c r="AF30" s="169">
        <v>0</v>
      </c>
      <c r="AG30" s="148">
        <v>0</v>
      </c>
      <c r="AH30" s="169">
        <v>0</v>
      </c>
      <c r="AI30" s="169">
        <v>0</v>
      </c>
      <c r="AJ30" s="21"/>
      <c r="AK30" s="170">
        <v>0</v>
      </c>
    </row>
    <row r="31" spans="1:37" x14ac:dyDescent="0.25">
      <c r="A31" s="14">
        <v>13</v>
      </c>
      <c r="B31" s="16" t="s">
        <v>28</v>
      </c>
      <c r="C31" s="153">
        <v>0</v>
      </c>
      <c r="D31" s="17">
        <v>0</v>
      </c>
      <c r="E31" s="73"/>
      <c r="F31" s="69"/>
      <c r="G31" s="67"/>
      <c r="H31" s="18">
        <v>0</v>
      </c>
      <c r="I31" s="76"/>
      <c r="J31" s="68">
        <v>0</v>
      </c>
      <c r="K31" s="75"/>
      <c r="L31" s="69"/>
      <c r="M31" s="67"/>
      <c r="N31" s="69"/>
      <c r="O31" s="66">
        <v>0</v>
      </c>
      <c r="P31" s="22"/>
      <c r="Q31" s="122"/>
      <c r="R31" s="63"/>
      <c r="S31" s="47">
        <v>0</v>
      </c>
      <c r="T31" s="47">
        <v>0</v>
      </c>
      <c r="U31" s="31"/>
      <c r="V31" s="138"/>
      <c r="W31" s="31"/>
      <c r="X31" s="139"/>
      <c r="Y31" s="140"/>
      <c r="Z31" s="50">
        <v>0</v>
      </c>
      <c r="AA31" s="165"/>
      <c r="AB31" s="168">
        <v>0</v>
      </c>
      <c r="AC31" s="169">
        <v>0</v>
      </c>
      <c r="AD31" s="148">
        <v>0</v>
      </c>
      <c r="AE31" s="169">
        <v>0</v>
      </c>
      <c r="AF31" s="169">
        <v>0</v>
      </c>
      <c r="AG31" s="148">
        <v>0</v>
      </c>
      <c r="AH31" s="169">
        <v>0</v>
      </c>
      <c r="AI31" s="169">
        <v>0</v>
      </c>
      <c r="AJ31" s="21"/>
      <c r="AK31" s="170">
        <v>0</v>
      </c>
    </row>
    <row r="32" spans="1:37" x14ac:dyDescent="0.25">
      <c r="A32" s="14">
        <v>14</v>
      </c>
      <c r="B32" s="16" t="s">
        <v>17</v>
      </c>
      <c r="C32" s="153">
        <v>1</v>
      </c>
      <c r="D32" s="17">
        <v>1</v>
      </c>
      <c r="E32" s="73">
        <v>36</v>
      </c>
      <c r="F32" s="141">
        <f>(D32/D$14)</f>
        <v>5.4080363420042185E-5</v>
      </c>
      <c r="G32" s="141">
        <f>(D32/D$17)</f>
        <v>4.0567951318458417E-4</v>
      </c>
      <c r="H32" s="18">
        <v>120000</v>
      </c>
      <c r="I32" s="76">
        <v>41</v>
      </c>
      <c r="J32" s="68">
        <v>1</v>
      </c>
      <c r="K32" s="75">
        <v>36</v>
      </c>
      <c r="L32" s="141">
        <f>(J32/J$14)</f>
        <v>8.2966896208412839E-5</v>
      </c>
      <c r="M32" s="141">
        <f>(J32/J$17)</f>
        <v>8.960573476702509E-4</v>
      </c>
      <c r="N32" s="69">
        <v>1</v>
      </c>
      <c r="O32" s="66">
        <v>120000</v>
      </c>
      <c r="P32" s="22">
        <v>41</v>
      </c>
      <c r="Q32" s="77">
        <f>(O32/J32)</f>
        <v>120000</v>
      </c>
      <c r="R32" s="63">
        <v>33</v>
      </c>
      <c r="S32" s="47">
        <v>0</v>
      </c>
      <c r="T32" s="47">
        <v>0</v>
      </c>
      <c r="U32" s="31"/>
      <c r="V32" s="138"/>
      <c r="W32" s="31"/>
      <c r="X32" s="139"/>
      <c r="Y32" s="140"/>
      <c r="Z32" s="50">
        <v>0</v>
      </c>
      <c r="AA32" s="165"/>
      <c r="AB32" s="168">
        <v>0</v>
      </c>
      <c r="AC32" s="169">
        <v>0</v>
      </c>
      <c r="AD32" s="148">
        <v>0</v>
      </c>
      <c r="AE32" s="169">
        <v>0</v>
      </c>
      <c r="AF32" s="169">
        <v>0</v>
      </c>
      <c r="AG32" s="148">
        <v>0</v>
      </c>
      <c r="AH32" s="169">
        <v>0</v>
      </c>
      <c r="AI32" s="169">
        <v>0</v>
      </c>
      <c r="AJ32" s="21"/>
      <c r="AK32" s="170">
        <v>0</v>
      </c>
    </row>
    <row r="33" spans="1:37" x14ac:dyDescent="0.25">
      <c r="A33" s="14">
        <v>15</v>
      </c>
      <c r="B33" s="16" t="s">
        <v>7</v>
      </c>
      <c r="C33" s="153">
        <v>0</v>
      </c>
      <c r="D33" s="17">
        <v>0</v>
      </c>
      <c r="E33" s="73"/>
      <c r="F33" s="69"/>
      <c r="G33" s="67"/>
      <c r="H33" s="18">
        <v>0</v>
      </c>
      <c r="I33" s="76"/>
      <c r="J33" s="68">
        <v>0</v>
      </c>
      <c r="K33" s="75"/>
      <c r="L33" s="69"/>
      <c r="M33" s="67"/>
      <c r="N33" s="69"/>
      <c r="O33" s="66">
        <v>0</v>
      </c>
      <c r="P33" s="22"/>
      <c r="Q33" s="122"/>
      <c r="R33" s="63"/>
      <c r="S33" s="47">
        <v>0</v>
      </c>
      <c r="T33" s="47">
        <v>0</v>
      </c>
      <c r="U33" s="31"/>
      <c r="V33" s="138"/>
      <c r="W33" s="31"/>
      <c r="X33" s="139"/>
      <c r="Y33" s="140"/>
      <c r="Z33" s="50">
        <v>0</v>
      </c>
      <c r="AA33" s="165"/>
      <c r="AB33" s="168">
        <v>0</v>
      </c>
      <c r="AC33" s="169">
        <v>0</v>
      </c>
      <c r="AD33" s="148">
        <v>0</v>
      </c>
      <c r="AE33" s="169">
        <v>0</v>
      </c>
      <c r="AF33" s="169">
        <v>0</v>
      </c>
      <c r="AG33" s="148">
        <v>0</v>
      </c>
      <c r="AH33" s="169">
        <v>0</v>
      </c>
      <c r="AI33" s="169">
        <v>0</v>
      </c>
      <c r="AJ33" s="21"/>
      <c r="AK33" s="170">
        <v>0</v>
      </c>
    </row>
    <row r="34" spans="1:37" x14ac:dyDescent="0.25">
      <c r="A34" s="14">
        <v>16</v>
      </c>
      <c r="B34" s="16" t="s">
        <v>29</v>
      </c>
      <c r="C34" s="153">
        <v>111</v>
      </c>
      <c r="D34" s="17">
        <v>111</v>
      </c>
      <c r="E34" s="73">
        <v>4</v>
      </c>
      <c r="F34" s="69">
        <f t="shared" ref="F34:F41" si="1">(D34/D$14)</f>
        <v>6.0029203396246827E-3</v>
      </c>
      <c r="G34" s="69">
        <f t="shared" ref="G34:G41" si="2">(D34/D$17)</f>
        <v>4.5030425963488843E-2</v>
      </c>
      <c r="H34" s="18">
        <v>12123950</v>
      </c>
      <c r="I34" s="76">
        <v>9</v>
      </c>
      <c r="J34" s="68">
        <v>111</v>
      </c>
      <c r="K34" s="75">
        <v>2</v>
      </c>
      <c r="L34" s="69">
        <f t="shared" ref="L34:L41" si="3">(J34/J$14)</f>
        <v>9.2093254791338255E-3</v>
      </c>
      <c r="M34" s="69">
        <f t="shared" ref="M34:M41" si="4">(J34/J$17)</f>
        <v>9.9462365591397844E-2</v>
      </c>
      <c r="N34" s="69">
        <v>1</v>
      </c>
      <c r="O34" s="66">
        <v>12123950</v>
      </c>
      <c r="P34" s="22">
        <v>7</v>
      </c>
      <c r="Q34" s="77">
        <f t="shared" ref="Q34:Q41" si="5">(O34/J34)</f>
        <v>109224.77477477478</v>
      </c>
      <c r="R34" s="63">
        <v>38</v>
      </c>
      <c r="S34" s="47">
        <v>0</v>
      </c>
      <c r="T34" s="47">
        <v>0</v>
      </c>
      <c r="U34" s="31"/>
      <c r="V34" s="138"/>
      <c r="W34" s="31"/>
      <c r="X34" s="139"/>
      <c r="Y34" s="140"/>
      <c r="Z34" s="50">
        <v>0</v>
      </c>
      <c r="AA34" s="165"/>
      <c r="AB34" s="168">
        <v>0</v>
      </c>
      <c r="AC34" s="169">
        <v>0</v>
      </c>
      <c r="AD34" s="148">
        <v>0</v>
      </c>
      <c r="AE34" s="169">
        <v>0</v>
      </c>
      <c r="AF34" s="169">
        <v>0</v>
      </c>
      <c r="AG34" s="148">
        <v>0</v>
      </c>
      <c r="AH34" s="169">
        <v>0</v>
      </c>
      <c r="AI34" s="169">
        <v>0</v>
      </c>
      <c r="AJ34" s="21"/>
      <c r="AK34" s="170">
        <v>0</v>
      </c>
    </row>
    <row r="35" spans="1:37" x14ac:dyDescent="0.25">
      <c r="A35" s="14">
        <v>17</v>
      </c>
      <c r="B35" s="16" t="s">
        <v>30</v>
      </c>
      <c r="C35" s="153">
        <v>17</v>
      </c>
      <c r="D35" s="17">
        <v>17</v>
      </c>
      <c r="E35" s="73">
        <v>16</v>
      </c>
      <c r="F35" s="69">
        <f t="shared" si="1"/>
        <v>9.1936617814071715E-4</v>
      </c>
      <c r="G35" s="69">
        <f t="shared" si="2"/>
        <v>6.8965517241379309E-3</v>
      </c>
      <c r="H35" s="18">
        <v>2035000</v>
      </c>
      <c r="I35" s="76">
        <v>19</v>
      </c>
      <c r="J35" s="68">
        <v>17</v>
      </c>
      <c r="K35" s="75">
        <v>14</v>
      </c>
      <c r="L35" s="69">
        <f t="shared" si="3"/>
        <v>1.4104372355430183E-3</v>
      </c>
      <c r="M35" s="69">
        <f t="shared" si="4"/>
        <v>1.5232974910394265E-2</v>
      </c>
      <c r="N35" s="69">
        <v>1</v>
      </c>
      <c r="O35" s="66">
        <v>2035000</v>
      </c>
      <c r="P35" s="22">
        <v>18</v>
      </c>
      <c r="Q35" s="77">
        <f t="shared" si="5"/>
        <v>119705.88235294117</v>
      </c>
      <c r="R35" s="63">
        <v>35</v>
      </c>
      <c r="S35" s="47">
        <v>0</v>
      </c>
      <c r="T35" s="47">
        <v>0</v>
      </c>
      <c r="U35" s="31"/>
      <c r="V35" s="138"/>
      <c r="W35" s="31"/>
      <c r="X35" s="139"/>
      <c r="Y35" s="140"/>
      <c r="Z35" s="50">
        <v>0</v>
      </c>
      <c r="AA35" s="165"/>
      <c r="AB35" s="168">
        <v>0</v>
      </c>
      <c r="AC35" s="169">
        <v>0</v>
      </c>
      <c r="AD35" s="148">
        <v>0</v>
      </c>
      <c r="AE35" s="169">
        <v>0</v>
      </c>
      <c r="AF35" s="169">
        <v>0</v>
      </c>
      <c r="AG35" s="148">
        <v>0</v>
      </c>
      <c r="AH35" s="169">
        <v>0</v>
      </c>
      <c r="AI35" s="169">
        <v>0</v>
      </c>
      <c r="AJ35" s="21"/>
      <c r="AK35" s="170">
        <v>0</v>
      </c>
    </row>
    <row r="36" spans="1:37" x14ac:dyDescent="0.25">
      <c r="A36" s="14">
        <v>18</v>
      </c>
      <c r="B36" s="16" t="s">
        <v>31</v>
      </c>
      <c r="C36" s="153">
        <v>44</v>
      </c>
      <c r="D36" s="17">
        <v>44</v>
      </c>
      <c r="E36" s="73">
        <v>13</v>
      </c>
      <c r="F36" s="69">
        <f t="shared" si="1"/>
        <v>2.3795359904818562E-3</v>
      </c>
      <c r="G36" s="69">
        <f t="shared" si="2"/>
        <v>1.7849898580121704E-2</v>
      </c>
      <c r="H36" s="18">
        <v>13565992</v>
      </c>
      <c r="I36" s="76">
        <v>7</v>
      </c>
      <c r="J36" s="68">
        <v>44</v>
      </c>
      <c r="K36" s="75">
        <v>9</v>
      </c>
      <c r="L36" s="69">
        <f t="shared" si="3"/>
        <v>3.6505434331701651E-3</v>
      </c>
      <c r="M36" s="69">
        <f t="shared" si="4"/>
        <v>3.9426523297491037E-2</v>
      </c>
      <c r="N36" s="69">
        <v>1</v>
      </c>
      <c r="O36" s="66">
        <v>13565992</v>
      </c>
      <c r="P36" s="22">
        <v>6</v>
      </c>
      <c r="Q36" s="77">
        <f t="shared" si="5"/>
        <v>308318</v>
      </c>
      <c r="R36" s="63">
        <v>5</v>
      </c>
      <c r="S36" s="47">
        <v>0</v>
      </c>
      <c r="T36" s="47">
        <v>0</v>
      </c>
      <c r="U36" s="31"/>
      <c r="V36" s="138"/>
      <c r="W36" s="31"/>
      <c r="X36" s="139"/>
      <c r="Y36" s="140"/>
      <c r="Z36" s="50">
        <v>0</v>
      </c>
      <c r="AA36" s="165"/>
      <c r="AB36" s="168">
        <v>0</v>
      </c>
      <c r="AC36" s="169">
        <v>0</v>
      </c>
      <c r="AD36" s="148">
        <v>0</v>
      </c>
      <c r="AE36" s="169">
        <v>0</v>
      </c>
      <c r="AF36" s="169">
        <v>0</v>
      </c>
      <c r="AG36" s="148">
        <v>0</v>
      </c>
      <c r="AH36" s="169">
        <v>0</v>
      </c>
      <c r="AI36" s="169">
        <v>0</v>
      </c>
      <c r="AJ36" s="21"/>
      <c r="AK36" s="170">
        <v>0</v>
      </c>
    </row>
    <row r="37" spans="1:37" x14ac:dyDescent="0.25">
      <c r="A37" s="14">
        <v>19</v>
      </c>
      <c r="B37" s="16" t="s">
        <v>65</v>
      </c>
      <c r="C37" s="153">
        <v>11</v>
      </c>
      <c r="D37" s="17">
        <v>11</v>
      </c>
      <c r="E37" s="73">
        <v>20</v>
      </c>
      <c r="F37" s="69">
        <f t="shared" si="1"/>
        <v>5.9488399762046404E-4</v>
      </c>
      <c r="G37" s="69">
        <f t="shared" si="2"/>
        <v>4.4624746450304259E-3</v>
      </c>
      <c r="H37" s="18">
        <v>1455000</v>
      </c>
      <c r="I37" s="76">
        <v>22</v>
      </c>
      <c r="J37" s="68">
        <v>11</v>
      </c>
      <c r="K37" s="75">
        <v>18</v>
      </c>
      <c r="L37" s="69">
        <f t="shared" si="3"/>
        <v>9.1263585829254128E-4</v>
      </c>
      <c r="M37" s="69">
        <f t="shared" si="4"/>
        <v>9.8566308243727592E-3</v>
      </c>
      <c r="N37" s="69">
        <v>1</v>
      </c>
      <c r="O37" s="66">
        <v>1455000</v>
      </c>
      <c r="P37" s="22">
        <v>21</v>
      </c>
      <c r="Q37" s="77">
        <f t="shared" si="5"/>
        <v>132272.72727272726</v>
      </c>
      <c r="R37" s="63">
        <v>30</v>
      </c>
      <c r="S37" s="47">
        <v>0</v>
      </c>
      <c r="T37" s="47">
        <v>0</v>
      </c>
      <c r="U37" s="31"/>
      <c r="V37" s="138"/>
      <c r="W37" s="31"/>
      <c r="X37" s="139"/>
      <c r="Y37" s="140"/>
      <c r="Z37" s="50">
        <v>0</v>
      </c>
      <c r="AA37" s="165"/>
      <c r="AB37" s="168">
        <v>0</v>
      </c>
      <c r="AC37" s="169">
        <v>0</v>
      </c>
      <c r="AD37" s="148">
        <v>0</v>
      </c>
      <c r="AE37" s="169">
        <v>0</v>
      </c>
      <c r="AF37" s="169">
        <v>0</v>
      </c>
      <c r="AG37" s="148">
        <v>0</v>
      </c>
      <c r="AH37" s="169">
        <v>0</v>
      </c>
      <c r="AI37" s="169">
        <v>0</v>
      </c>
      <c r="AJ37" s="21"/>
      <c r="AK37" s="170">
        <v>0</v>
      </c>
    </row>
    <row r="38" spans="1:37" x14ac:dyDescent="0.25">
      <c r="A38" s="14">
        <v>20</v>
      </c>
      <c r="B38" s="16" t="s">
        <v>32</v>
      </c>
      <c r="C38" s="153">
        <v>1</v>
      </c>
      <c r="D38" s="17">
        <v>1</v>
      </c>
      <c r="E38" s="73">
        <v>36</v>
      </c>
      <c r="F38" s="141">
        <f t="shared" si="1"/>
        <v>5.4080363420042185E-5</v>
      </c>
      <c r="G38" s="141">
        <f t="shared" si="2"/>
        <v>4.0567951318458417E-4</v>
      </c>
      <c r="H38" s="18">
        <v>124000</v>
      </c>
      <c r="I38" s="76">
        <v>40</v>
      </c>
      <c r="J38" s="68">
        <v>1</v>
      </c>
      <c r="K38" s="75">
        <v>36</v>
      </c>
      <c r="L38" s="141">
        <f t="shared" si="3"/>
        <v>8.2966896208412839E-5</v>
      </c>
      <c r="M38" s="141">
        <f t="shared" si="4"/>
        <v>8.960573476702509E-4</v>
      </c>
      <c r="N38" s="69">
        <v>1</v>
      </c>
      <c r="O38" s="66">
        <v>124000</v>
      </c>
      <c r="P38" s="22">
        <v>40</v>
      </c>
      <c r="Q38" s="77">
        <f t="shared" si="5"/>
        <v>124000</v>
      </c>
      <c r="R38" s="63">
        <v>31</v>
      </c>
      <c r="S38" s="47">
        <v>0</v>
      </c>
      <c r="T38" s="47">
        <v>0</v>
      </c>
      <c r="U38" s="31"/>
      <c r="V38" s="138"/>
      <c r="W38" s="31"/>
      <c r="X38" s="139"/>
      <c r="Y38" s="140"/>
      <c r="Z38" s="50">
        <v>0</v>
      </c>
      <c r="AA38" s="165"/>
      <c r="AB38" s="168">
        <v>0</v>
      </c>
      <c r="AC38" s="169">
        <v>0</v>
      </c>
      <c r="AD38" s="148">
        <v>0</v>
      </c>
      <c r="AE38" s="169">
        <v>0</v>
      </c>
      <c r="AF38" s="169">
        <v>0</v>
      </c>
      <c r="AG38" s="148">
        <v>0</v>
      </c>
      <c r="AH38" s="169">
        <v>0</v>
      </c>
      <c r="AI38" s="169">
        <v>0</v>
      </c>
      <c r="AJ38" s="21"/>
      <c r="AK38" s="170">
        <v>0</v>
      </c>
    </row>
    <row r="39" spans="1:37" x14ac:dyDescent="0.25">
      <c r="A39" s="14">
        <v>21</v>
      </c>
      <c r="B39" s="16" t="s">
        <v>11</v>
      </c>
      <c r="C39" s="153">
        <v>287</v>
      </c>
      <c r="D39" s="17">
        <v>515</v>
      </c>
      <c r="E39" s="73">
        <v>2</v>
      </c>
      <c r="F39" s="69">
        <f t="shared" si="1"/>
        <v>2.7851387161321725E-2</v>
      </c>
      <c r="G39" s="69">
        <f t="shared" si="2"/>
        <v>0.20892494929006086</v>
      </c>
      <c r="H39" s="18">
        <v>86087019</v>
      </c>
      <c r="I39" s="76">
        <v>2</v>
      </c>
      <c r="J39" s="68">
        <v>281</v>
      </c>
      <c r="K39" s="75">
        <v>1</v>
      </c>
      <c r="L39" s="69">
        <f t="shared" si="3"/>
        <v>2.3313697834564009E-2</v>
      </c>
      <c r="M39" s="69">
        <f t="shared" si="4"/>
        <v>0.25179211469534052</v>
      </c>
      <c r="N39" s="69">
        <v>0.54563106796116501</v>
      </c>
      <c r="O39" s="66">
        <v>63736356</v>
      </c>
      <c r="P39" s="22">
        <v>1</v>
      </c>
      <c r="Q39" s="77">
        <f t="shared" si="5"/>
        <v>226819.77224199288</v>
      </c>
      <c r="R39" s="63">
        <v>13</v>
      </c>
      <c r="S39" s="47">
        <v>6</v>
      </c>
      <c r="T39" s="47">
        <v>234</v>
      </c>
      <c r="U39" s="31">
        <v>2</v>
      </c>
      <c r="V39" s="138">
        <f>(T39/D39)</f>
        <v>0.45436893203883494</v>
      </c>
      <c r="W39" s="35">
        <v>8</v>
      </c>
      <c r="X39" s="69">
        <f>(T39/T$14)</f>
        <v>3.6346691519105315E-2</v>
      </c>
      <c r="Y39" s="123">
        <f>(T39/T$17)</f>
        <v>0.17346182357301704</v>
      </c>
      <c r="Z39" s="50">
        <v>22350663</v>
      </c>
      <c r="AA39" s="165">
        <v>3</v>
      </c>
      <c r="AB39" s="168">
        <v>2</v>
      </c>
      <c r="AC39" s="169">
        <v>4</v>
      </c>
      <c r="AD39" s="148">
        <v>490000</v>
      </c>
      <c r="AE39" s="169">
        <v>0</v>
      </c>
      <c r="AF39" s="169">
        <v>0</v>
      </c>
      <c r="AG39" s="148">
        <v>0</v>
      </c>
      <c r="AH39" s="169">
        <v>4</v>
      </c>
      <c r="AI39" s="169">
        <v>230</v>
      </c>
      <c r="AJ39" s="71">
        <f>(AI39/T39)</f>
        <v>0.98290598290598286</v>
      </c>
      <c r="AK39" s="170">
        <v>21860663</v>
      </c>
    </row>
    <row r="40" spans="1:37" x14ac:dyDescent="0.25">
      <c r="A40" s="14">
        <v>22</v>
      </c>
      <c r="B40" s="16" t="s">
        <v>8</v>
      </c>
      <c r="C40" s="153">
        <v>6</v>
      </c>
      <c r="D40" s="17">
        <v>6</v>
      </c>
      <c r="E40" s="73">
        <v>24</v>
      </c>
      <c r="F40" s="69">
        <f t="shared" si="1"/>
        <v>3.2448218052025311E-4</v>
      </c>
      <c r="G40" s="69">
        <f t="shared" si="2"/>
        <v>2.434077079107505E-3</v>
      </c>
      <c r="H40" s="18">
        <v>1315000</v>
      </c>
      <c r="I40" s="76">
        <v>24</v>
      </c>
      <c r="J40" s="68">
        <v>6</v>
      </c>
      <c r="K40" s="75">
        <v>23</v>
      </c>
      <c r="L40" s="69">
        <f t="shared" si="3"/>
        <v>4.9780137725047703E-4</v>
      </c>
      <c r="M40" s="69">
        <f t="shared" si="4"/>
        <v>5.3763440860215058E-3</v>
      </c>
      <c r="N40" s="69">
        <v>1</v>
      </c>
      <c r="O40" s="66">
        <v>1315000</v>
      </c>
      <c r="P40" s="22">
        <v>23</v>
      </c>
      <c r="Q40" s="77">
        <f t="shared" si="5"/>
        <v>219166.66666666666</v>
      </c>
      <c r="R40" s="63">
        <v>15</v>
      </c>
      <c r="S40" s="47">
        <v>0</v>
      </c>
      <c r="T40" s="47">
        <v>0</v>
      </c>
      <c r="U40" s="31"/>
      <c r="V40" s="138"/>
      <c r="W40" s="31"/>
      <c r="X40" s="139"/>
      <c r="Y40" s="140"/>
      <c r="Z40" s="50">
        <v>0</v>
      </c>
      <c r="AA40" s="165"/>
      <c r="AB40" s="168">
        <v>0</v>
      </c>
      <c r="AC40" s="169">
        <v>0</v>
      </c>
      <c r="AD40" s="148">
        <v>0</v>
      </c>
      <c r="AE40" s="169">
        <v>0</v>
      </c>
      <c r="AF40" s="169">
        <v>0</v>
      </c>
      <c r="AG40" s="148">
        <v>0</v>
      </c>
      <c r="AH40" s="169">
        <v>0</v>
      </c>
      <c r="AI40" s="169">
        <v>0</v>
      </c>
      <c r="AJ40" s="21"/>
      <c r="AK40" s="170">
        <v>0</v>
      </c>
    </row>
    <row r="41" spans="1:37" x14ac:dyDescent="0.25">
      <c r="A41" s="14">
        <v>23</v>
      </c>
      <c r="B41" s="16" t="s">
        <v>19</v>
      </c>
      <c r="C41" s="153">
        <v>12</v>
      </c>
      <c r="D41" s="17">
        <v>12</v>
      </c>
      <c r="E41" s="73">
        <v>19</v>
      </c>
      <c r="F41" s="69">
        <f t="shared" si="1"/>
        <v>6.4896436104050622E-4</v>
      </c>
      <c r="G41" s="69">
        <f t="shared" si="2"/>
        <v>4.8681541582150101E-3</v>
      </c>
      <c r="H41" s="18">
        <v>1437230</v>
      </c>
      <c r="I41" s="76">
        <v>23</v>
      </c>
      <c r="J41" s="68">
        <v>12</v>
      </c>
      <c r="K41" s="75">
        <v>17</v>
      </c>
      <c r="L41" s="69">
        <f t="shared" si="3"/>
        <v>9.9560275450095406E-4</v>
      </c>
      <c r="M41" s="69">
        <f t="shared" si="4"/>
        <v>1.0752688172043012E-2</v>
      </c>
      <c r="N41" s="69">
        <v>1</v>
      </c>
      <c r="O41" s="66">
        <v>1437230</v>
      </c>
      <c r="P41" s="22">
        <v>22</v>
      </c>
      <c r="Q41" s="77">
        <f t="shared" si="5"/>
        <v>119769.16666666667</v>
      </c>
      <c r="R41" s="63">
        <v>34</v>
      </c>
      <c r="S41" s="47">
        <v>0</v>
      </c>
      <c r="T41" s="47">
        <v>0</v>
      </c>
      <c r="U41" s="31"/>
      <c r="V41" s="138"/>
      <c r="W41" s="31"/>
      <c r="X41" s="139"/>
      <c r="Y41" s="140"/>
      <c r="Z41" s="50">
        <v>0</v>
      </c>
      <c r="AA41" s="165"/>
      <c r="AB41" s="168">
        <v>0</v>
      </c>
      <c r="AC41" s="169">
        <v>0</v>
      </c>
      <c r="AD41" s="148">
        <v>0</v>
      </c>
      <c r="AE41" s="169">
        <v>0</v>
      </c>
      <c r="AF41" s="169">
        <v>0</v>
      </c>
      <c r="AG41" s="148">
        <v>0</v>
      </c>
      <c r="AH41" s="169">
        <v>0</v>
      </c>
      <c r="AI41" s="169">
        <v>0</v>
      </c>
      <c r="AJ41" s="21"/>
      <c r="AK41" s="170">
        <v>0</v>
      </c>
    </row>
    <row r="42" spans="1:37" x14ac:dyDescent="0.25">
      <c r="A42" s="14">
        <v>24</v>
      </c>
      <c r="B42" s="16" t="s">
        <v>73</v>
      </c>
      <c r="C42" s="153">
        <v>0</v>
      </c>
      <c r="D42" s="17">
        <v>0</v>
      </c>
      <c r="E42" s="73"/>
      <c r="F42" s="69"/>
      <c r="G42" s="67"/>
      <c r="H42" s="18">
        <v>0</v>
      </c>
      <c r="I42" s="74"/>
      <c r="J42" s="68">
        <v>0</v>
      </c>
      <c r="K42" s="75"/>
      <c r="L42" s="69"/>
      <c r="M42" s="67"/>
      <c r="N42" s="69"/>
      <c r="O42" s="66">
        <v>0</v>
      </c>
      <c r="P42" s="22"/>
      <c r="Q42" s="124"/>
      <c r="R42" s="63"/>
      <c r="S42" s="47">
        <v>0</v>
      </c>
      <c r="T42" s="47">
        <v>0</v>
      </c>
      <c r="U42" s="31"/>
      <c r="V42" s="138"/>
      <c r="W42" s="31"/>
      <c r="X42" s="139"/>
      <c r="Y42" s="140"/>
      <c r="Z42" s="50">
        <v>0</v>
      </c>
      <c r="AA42" s="165"/>
      <c r="AB42" s="168">
        <v>0</v>
      </c>
      <c r="AC42" s="169">
        <v>0</v>
      </c>
      <c r="AD42" s="148">
        <v>0</v>
      </c>
      <c r="AE42" s="169">
        <v>0</v>
      </c>
      <c r="AF42" s="169">
        <v>0</v>
      </c>
      <c r="AG42" s="148">
        <v>0</v>
      </c>
      <c r="AH42" s="169">
        <v>0</v>
      </c>
      <c r="AI42" s="169">
        <v>0</v>
      </c>
      <c r="AJ42" s="21"/>
      <c r="AK42" s="170">
        <v>0</v>
      </c>
    </row>
    <row r="43" spans="1:37" x14ac:dyDescent="0.25">
      <c r="A43" s="14">
        <v>25</v>
      </c>
      <c r="B43" s="16" t="s">
        <v>14</v>
      </c>
      <c r="C43" s="153">
        <v>4</v>
      </c>
      <c r="D43" s="17">
        <v>66</v>
      </c>
      <c r="E43" s="73">
        <v>9</v>
      </c>
      <c r="F43" s="69">
        <f>(D43/D$14)</f>
        <v>3.569303985722784E-3</v>
      </c>
      <c r="G43" s="69">
        <f>(D43/D$17)</f>
        <v>2.6774847870182555E-2</v>
      </c>
      <c r="H43" s="18">
        <v>8588392</v>
      </c>
      <c r="I43" s="76">
        <v>13</v>
      </c>
      <c r="J43" s="68">
        <v>2</v>
      </c>
      <c r="K43" s="75">
        <v>32</v>
      </c>
      <c r="L43" s="69">
        <f>(J43/J$14)</f>
        <v>1.6593379241682568E-4</v>
      </c>
      <c r="M43" s="69">
        <f>(J43/J$17)</f>
        <v>1.7921146953405018E-3</v>
      </c>
      <c r="N43" s="69">
        <v>3.0303030303030304E-2</v>
      </c>
      <c r="O43" s="66">
        <v>388392</v>
      </c>
      <c r="P43" s="22">
        <v>32</v>
      </c>
      <c r="Q43" s="77">
        <f>(O43/J43)</f>
        <v>194196</v>
      </c>
      <c r="R43" s="63">
        <v>21</v>
      </c>
      <c r="S43" s="47">
        <v>2</v>
      </c>
      <c r="T43" s="47">
        <v>64</v>
      </c>
      <c r="U43" s="31">
        <v>4</v>
      </c>
      <c r="V43" s="138">
        <f>(T43/D43)</f>
        <v>0.96969696969696972</v>
      </c>
      <c r="W43" s="35">
        <v>1</v>
      </c>
      <c r="X43" s="69">
        <f>(T43/T$14)</f>
        <v>9.9409754582168372E-3</v>
      </c>
      <c r="Y43" s="123">
        <f>(T43/T$17)</f>
        <v>4.744255003706449E-2</v>
      </c>
      <c r="Z43" s="50">
        <v>8200000</v>
      </c>
      <c r="AA43" s="165">
        <v>4</v>
      </c>
      <c r="AB43" s="168">
        <v>0</v>
      </c>
      <c r="AC43" s="169">
        <v>0</v>
      </c>
      <c r="AD43" s="148">
        <v>0</v>
      </c>
      <c r="AE43" s="169">
        <v>0</v>
      </c>
      <c r="AF43" s="169">
        <v>0</v>
      </c>
      <c r="AG43" s="148">
        <v>0</v>
      </c>
      <c r="AH43" s="169">
        <v>2</v>
      </c>
      <c r="AI43" s="169">
        <v>64</v>
      </c>
      <c r="AJ43" s="71">
        <f>(AI43/T43)</f>
        <v>1</v>
      </c>
      <c r="AK43" s="170">
        <v>8200000</v>
      </c>
    </row>
    <row r="44" spans="1:37" x14ac:dyDescent="0.25">
      <c r="A44" s="14">
        <v>26</v>
      </c>
      <c r="B44" s="16" t="s">
        <v>33</v>
      </c>
      <c r="C44" s="153">
        <v>0</v>
      </c>
      <c r="D44" s="17">
        <v>0</v>
      </c>
      <c r="E44" s="73"/>
      <c r="F44" s="69"/>
      <c r="G44" s="67"/>
      <c r="H44" s="18">
        <v>0</v>
      </c>
      <c r="I44" s="76"/>
      <c r="J44" s="68">
        <v>0</v>
      </c>
      <c r="K44" s="75"/>
      <c r="L44" s="69"/>
      <c r="M44" s="67"/>
      <c r="N44" s="69"/>
      <c r="O44" s="66">
        <v>0</v>
      </c>
      <c r="P44" s="22"/>
      <c r="Q44" s="122"/>
      <c r="R44" s="63"/>
      <c r="S44" s="47">
        <v>0</v>
      </c>
      <c r="T44" s="47">
        <v>0</v>
      </c>
      <c r="U44" s="31"/>
      <c r="V44" s="138"/>
      <c r="W44" s="31"/>
      <c r="X44" s="139"/>
      <c r="Y44" s="140"/>
      <c r="Z44" s="50">
        <v>0</v>
      </c>
      <c r="AA44" s="165"/>
      <c r="AB44" s="168">
        <v>0</v>
      </c>
      <c r="AC44" s="169">
        <v>0</v>
      </c>
      <c r="AD44" s="148">
        <v>0</v>
      </c>
      <c r="AE44" s="169">
        <v>0</v>
      </c>
      <c r="AF44" s="169">
        <v>0</v>
      </c>
      <c r="AG44" s="148">
        <v>0</v>
      </c>
      <c r="AH44" s="169">
        <v>0</v>
      </c>
      <c r="AI44" s="169">
        <v>0</v>
      </c>
      <c r="AJ44" s="21"/>
      <c r="AK44" s="170">
        <v>0</v>
      </c>
    </row>
    <row r="45" spans="1:37" x14ac:dyDescent="0.25">
      <c r="A45" s="14">
        <v>27</v>
      </c>
      <c r="B45" s="16" t="s">
        <v>34</v>
      </c>
      <c r="C45" s="153">
        <v>1</v>
      </c>
      <c r="D45" s="17">
        <v>1</v>
      </c>
      <c r="E45" s="73">
        <v>36</v>
      </c>
      <c r="F45" s="141">
        <f>(D45/D$14)</f>
        <v>5.4080363420042185E-5</v>
      </c>
      <c r="G45" s="69">
        <f>(D45/D$17)</f>
        <v>4.0567951318458417E-4</v>
      </c>
      <c r="H45" s="18">
        <v>204898</v>
      </c>
      <c r="I45" s="76">
        <v>37</v>
      </c>
      <c r="J45" s="68">
        <v>1</v>
      </c>
      <c r="K45" s="75">
        <v>36</v>
      </c>
      <c r="L45" s="141">
        <f>(J45/J$14)</f>
        <v>8.2966896208412839E-5</v>
      </c>
      <c r="M45" s="69">
        <f>(J45/J$17)</f>
        <v>8.960573476702509E-4</v>
      </c>
      <c r="N45" s="69">
        <v>1</v>
      </c>
      <c r="O45" s="66">
        <v>204898</v>
      </c>
      <c r="P45" s="22">
        <v>37</v>
      </c>
      <c r="Q45" s="77">
        <f>(O45/J45)</f>
        <v>204898</v>
      </c>
      <c r="R45" s="63">
        <v>18</v>
      </c>
      <c r="S45" s="47">
        <v>0</v>
      </c>
      <c r="T45" s="47">
        <v>0</v>
      </c>
      <c r="U45" s="31"/>
      <c r="V45" s="138"/>
      <c r="W45" s="31"/>
      <c r="X45" s="139"/>
      <c r="Y45" s="140"/>
      <c r="Z45" s="50">
        <v>0</v>
      </c>
      <c r="AA45" s="165"/>
      <c r="AB45" s="168">
        <v>0</v>
      </c>
      <c r="AC45" s="169">
        <v>0</v>
      </c>
      <c r="AD45" s="148">
        <v>0</v>
      </c>
      <c r="AE45" s="169">
        <v>0</v>
      </c>
      <c r="AF45" s="169">
        <v>0</v>
      </c>
      <c r="AG45" s="148">
        <v>0</v>
      </c>
      <c r="AH45" s="169">
        <v>0</v>
      </c>
      <c r="AI45" s="169">
        <v>0</v>
      </c>
      <c r="AJ45" s="21"/>
      <c r="AK45" s="170">
        <v>0</v>
      </c>
    </row>
    <row r="46" spans="1:37" x14ac:dyDescent="0.25">
      <c r="A46" s="14">
        <v>28</v>
      </c>
      <c r="B46" s="16" t="s">
        <v>35</v>
      </c>
      <c r="C46" s="153">
        <v>2</v>
      </c>
      <c r="D46" s="17">
        <v>2</v>
      </c>
      <c r="E46" s="73">
        <v>34</v>
      </c>
      <c r="F46" s="141">
        <f>(D46/D$14)</f>
        <v>1.0816072684008437E-4</v>
      </c>
      <c r="G46" s="69">
        <f>(D46/D$17)</f>
        <v>8.1135902636916835E-4</v>
      </c>
      <c r="H46" s="18">
        <v>245000</v>
      </c>
      <c r="I46" s="76">
        <v>35</v>
      </c>
      <c r="J46" s="68">
        <v>2</v>
      </c>
      <c r="K46" s="75">
        <v>32</v>
      </c>
      <c r="L46" s="141">
        <f>(J46/J$14)</f>
        <v>1.6593379241682568E-4</v>
      </c>
      <c r="M46" s="69">
        <f>(J46/J$17)</f>
        <v>1.7921146953405018E-3</v>
      </c>
      <c r="N46" s="69">
        <v>1</v>
      </c>
      <c r="O46" s="66">
        <v>245000</v>
      </c>
      <c r="P46" s="22">
        <v>35</v>
      </c>
      <c r="Q46" s="77">
        <f>(O46/J46)</f>
        <v>122500</v>
      </c>
      <c r="R46" s="63">
        <v>32</v>
      </c>
      <c r="S46" s="47">
        <v>0</v>
      </c>
      <c r="T46" s="47">
        <v>0</v>
      </c>
      <c r="U46" s="31"/>
      <c r="V46" s="138"/>
      <c r="W46" s="31"/>
      <c r="X46" s="139"/>
      <c r="Y46" s="140"/>
      <c r="Z46" s="50">
        <v>0</v>
      </c>
      <c r="AA46" s="165"/>
      <c r="AB46" s="168">
        <v>0</v>
      </c>
      <c r="AC46" s="169">
        <v>0</v>
      </c>
      <c r="AD46" s="148">
        <v>0</v>
      </c>
      <c r="AE46" s="169">
        <v>0</v>
      </c>
      <c r="AF46" s="169">
        <v>0</v>
      </c>
      <c r="AG46" s="148">
        <v>0</v>
      </c>
      <c r="AH46" s="169">
        <v>0</v>
      </c>
      <c r="AI46" s="169">
        <v>0</v>
      </c>
      <c r="AJ46" s="21"/>
      <c r="AK46" s="170">
        <v>0</v>
      </c>
    </row>
    <row r="47" spans="1:37" x14ac:dyDescent="0.25">
      <c r="A47" s="14">
        <v>29</v>
      </c>
      <c r="B47" s="16" t="s">
        <v>18</v>
      </c>
      <c r="C47" s="153">
        <v>41</v>
      </c>
      <c r="D47" s="17">
        <v>41</v>
      </c>
      <c r="E47" s="73">
        <v>14</v>
      </c>
      <c r="F47" s="69">
        <f>(D47/D$14)</f>
        <v>2.2172949002217295E-3</v>
      </c>
      <c r="G47" s="69">
        <f>(D47/D$17)</f>
        <v>1.6632860040567951E-2</v>
      </c>
      <c r="H47" s="18">
        <v>6164268</v>
      </c>
      <c r="I47" s="76">
        <v>15</v>
      </c>
      <c r="J47" s="68">
        <v>41</v>
      </c>
      <c r="K47" s="75">
        <v>10</v>
      </c>
      <c r="L47" s="69">
        <f>(J47/J$14)</f>
        <v>3.4016427445449264E-3</v>
      </c>
      <c r="M47" s="69">
        <f>(J47/J$17)</f>
        <v>3.6738351254480286E-2</v>
      </c>
      <c r="N47" s="69">
        <v>1</v>
      </c>
      <c r="O47" s="66">
        <v>6164268</v>
      </c>
      <c r="P47" s="22">
        <v>12</v>
      </c>
      <c r="Q47" s="77">
        <f>(O47/J47)</f>
        <v>150348</v>
      </c>
      <c r="R47" s="63">
        <v>26</v>
      </c>
      <c r="S47" s="47">
        <v>0</v>
      </c>
      <c r="T47" s="47">
        <v>0</v>
      </c>
      <c r="U47" s="31"/>
      <c r="V47" s="138"/>
      <c r="W47" s="31"/>
      <c r="X47" s="139"/>
      <c r="Y47" s="140"/>
      <c r="Z47" s="50">
        <v>0</v>
      </c>
      <c r="AA47" s="165"/>
      <c r="AB47" s="168">
        <v>0</v>
      </c>
      <c r="AC47" s="169">
        <v>0</v>
      </c>
      <c r="AD47" s="148">
        <v>0</v>
      </c>
      <c r="AE47" s="169">
        <v>0</v>
      </c>
      <c r="AF47" s="169">
        <v>0</v>
      </c>
      <c r="AG47" s="148">
        <v>0</v>
      </c>
      <c r="AH47" s="169">
        <v>0</v>
      </c>
      <c r="AI47" s="169">
        <v>0</v>
      </c>
      <c r="AJ47" s="21"/>
      <c r="AK47" s="170">
        <v>0</v>
      </c>
    </row>
    <row r="48" spans="1:37" x14ac:dyDescent="0.25">
      <c r="A48" s="14">
        <v>30</v>
      </c>
      <c r="B48" s="16" t="s">
        <v>71</v>
      </c>
      <c r="C48" s="153">
        <v>0</v>
      </c>
      <c r="D48" s="17">
        <v>0</v>
      </c>
      <c r="E48" s="17"/>
      <c r="F48" s="69"/>
      <c r="G48" s="67"/>
      <c r="H48" s="18">
        <v>0</v>
      </c>
      <c r="I48" s="74"/>
      <c r="J48" s="68">
        <v>0</v>
      </c>
      <c r="K48" s="75"/>
      <c r="L48" s="69"/>
      <c r="M48" s="67"/>
      <c r="N48" s="69"/>
      <c r="O48" s="66">
        <v>0</v>
      </c>
      <c r="P48" s="22"/>
      <c r="Q48" s="122"/>
      <c r="R48" s="63"/>
      <c r="S48" s="47">
        <v>0</v>
      </c>
      <c r="T48" s="47">
        <v>0</v>
      </c>
      <c r="U48" s="31"/>
      <c r="V48" s="138"/>
      <c r="W48" s="31"/>
      <c r="X48" s="139"/>
      <c r="Y48" s="140"/>
      <c r="Z48" s="50">
        <v>0</v>
      </c>
      <c r="AA48" s="165"/>
      <c r="AB48" s="168">
        <v>0</v>
      </c>
      <c r="AC48" s="169">
        <v>0</v>
      </c>
      <c r="AD48" s="148">
        <v>0</v>
      </c>
      <c r="AE48" s="169">
        <v>0</v>
      </c>
      <c r="AF48" s="169">
        <v>0</v>
      </c>
      <c r="AG48" s="148">
        <v>0</v>
      </c>
      <c r="AH48" s="169">
        <v>0</v>
      </c>
      <c r="AI48" s="169">
        <v>0</v>
      </c>
      <c r="AJ48" s="21"/>
      <c r="AK48" s="170">
        <v>0</v>
      </c>
    </row>
    <row r="49" spans="1:37" x14ac:dyDescent="0.25">
      <c r="A49" s="14">
        <v>31</v>
      </c>
      <c r="B49" s="16" t="s">
        <v>13</v>
      </c>
      <c r="C49" s="153">
        <v>80</v>
      </c>
      <c r="D49" s="17">
        <v>86</v>
      </c>
      <c r="E49" s="73">
        <v>7</v>
      </c>
      <c r="F49" s="69">
        <f>(D49/D$14)</f>
        <v>4.6509112541236273E-3</v>
      </c>
      <c r="G49" s="69">
        <f>(D49/D$17)</f>
        <v>3.4888438133874239E-2</v>
      </c>
      <c r="H49" s="18">
        <v>19094945</v>
      </c>
      <c r="I49" s="76">
        <v>5</v>
      </c>
      <c r="J49" s="68">
        <v>74</v>
      </c>
      <c r="K49" s="75">
        <v>5</v>
      </c>
      <c r="L49" s="69">
        <f>(J49/J$14)</f>
        <v>6.1395503194225506E-3</v>
      </c>
      <c r="M49" s="69">
        <f>(J49/J$17)</f>
        <v>6.6308243727598568E-2</v>
      </c>
      <c r="N49" s="69">
        <v>0.86046511627906974</v>
      </c>
      <c r="O49" s="66">
        <v>15954725</v>
      </c>
      <c r="P49" s="22">
        <v>5</v>
      </c>
      <c r="Q49" s="77">
        <f>(O49/J49)</f>
        <v>215604.39189189189</v>
      </c>
      <c r="R49" s="63">
        <v>16</v>
      </c>
      <c r="S49" s="47">
        <v>6</v>
      </c>
      <c r="T49" s="47">
        <v>12</v>
      </c>
      <c r="U49" s="31">
        <v>9</v>
      </c>
      <c r="V49" s="138">
        <f>(T49/D49)</f>
        <v>0.13953488372093023</v>
      </c>
      <c r="W49" s="35">
        <v>11</v>
      </c>
      <c r="X49" s="69">
        <f>(T49/T$14)</f>
        <v>1.863932898415657E-3</v>
      </c>
      <c r="Y49" s="123">
        <f>(T49/T$17)</f>
        <v>8.8954781319495919E-3</v>
      </c>
      <c r="Z49" s="50">
        <v>3140220</v>
      </c>
      <c r="AA49" s="165">
        <v>7</v>
      </c>
      <c r="AB49" s="168">
        <v>6</v>
      </c>
      <c r="AC49" s="169">
        <v>12</v>
      </c>
      <c r="AD49" s="148">
        <v>3140220</v>
      </c>
      <c r="AE49" s="169">
        <v>0</v>
      </c>
      <c r="AF49" s="169">
        <v>0</v>
      </c>
      <c r="AG49" s="148">
        <v>0</v>
      </c>
      <c r="AH49" s="169">
        <v>0</v>
      </c>
      <c r="AI49" s="169">
        <v>0</v>
      </c>
      <c r="AJ49" s="71"/>
      <c r="AK49" s="170">
        <v>0</v>
      </c>
    </row>
    <row r="50" spans="1:37" x14ac:dyDescent="0.25">
      <c r="A50" s="14">
        <v>32</v>
      </c>
      <c r="B50" s="16" t="s">
        <v>36</v>
      </c>
      <c r="C50" s="153">
        <v>0</v>
      </c>
      <c r="D50" s="17">
        <v>0</v>
      </c>
      <c r="E50" s="73"/>
      <c r="F50" s="69"/>
      <c r="G50" s="67"/>
      <c r="H50" s="18">
        <v>0</v>
      </c>
      <c r="I50" s="76"/>
      <c r="J50" s="68">
        <v>0</v>
      </c>
      <c r="K50" s="75"/>
      <c r="L50" s="69"/>
      <c r="M50" s="67"/>
      <c r="N50" s="69"/>
      <c r="O50" s="66">
        <v>0</v>
      </c>
      <c r="P50" s="22"/>
      <c r="Q50" s="124"/>
      <c r="R50" s="63"/>
      <c r="S50" s="47">
        <v>0</v>
      </c>
      <c r="T50" s="47">
        <v>0</v>
      </c>
      <c r="U50" s="31"/>
      <c r="V50" s="138"/>
      <c r="W50" s="31"/>
      <c r="X50" s="139"/>
      <c r="Y50" s="140"/>
      <c r="Z50" s="50">
        <v>0</v>
      </c>
      <c r="AA50" s="165"/>
      <c r="AB50" s="168">
        <v>0</v>
      </c>
      <c r="AC50" s="169">
        <v>0</v>
      </c>
      <c r="AD50" s="148">
        <v>0</v>
      </c>
      <c r="AE50" s="169">
        <v>0</v>
      </c>
      <c r="AF50" s="169">
        <v>0</v>
      </c>
      <c r="AG50" s="148">
        <v>0</v>
      </c>
      <c r="AH50" s="169">
        <v>0</v>
      </c>
      <c r="AI50" s="169">
        <v>0</v>
      </c>
      <c r="AJ50" s="21"/>
      <c r="AK50" s="170">
        <v>0</v>
      </c>
    </row>
    <row r="51" spans="1:37" x14ac:dyDescent="0.25">
      <c r="A51" s="14">
        <v>33</v>
      </c>
      <c r="B51" s="16" t="s">
        <v>37</v>
      </c>
      <c r="C51" s="153">
        <v>0</v>
      </c>
      <c r="D51" s="17">
        <v>0</v>
      </c>
      <c r="E51" s="73"/>
      <c r="F51" s="69"/>
      <c r="G51" s="67"/>
      <c r="H51" s="18">
        <v>0</v>
      </c>
      <c r="I51" s="76"/>
      <c r="J51" s="68">
        <v>0</v>
      </c>
      <c r="K51" s="75"/>
      <c r="L51" s="69"/>
      <c r="M51" s="67"/>
      <c r="N51" s="69"/>
      <c r="O51" s="66">
        <v>0</v>
      </c>
      <c r="P51" s="22"/>
      <c r="Q51" s="124"/>
      <c r="R51" s="63"/>
      <c r="S51" s="47">
        <v>0</v>
      </c>
      <c r="T51" s="47">
        <v>0</v>
      </c>
      <c r="U51" s="31"/>
      <c r="V51" s="138"/>
      <c r="W51" s="31"/>
      <c r="X51" s="139"/>
      <c r="Y51" s="140"/>
      <c r="Z51" s="50">
        <v>0</v>
      </c>
      <c r="AA51" s="165"/>
      <c r="AB51" s="168">
        <v>0</v>
      </c>
      <c r="AC51" s="169">
        <v>0</v>
      </c>
      <c r="AD51" s="148">
        <v>0</v>
      </c>
      <c r="AE51" s="169">
        <v>0</v>
      </c>
      <c r="AF51" s="169">
        <v>0</v>
      </c>
      <c r="AG51" s="148">
        <v>0</v>
      </c>
      <c r="AH51" s="169">
        <v>0</v>
      </c>
      <c r="AI51" s="169">
        <v>0</v>
      </c>
      <c r="AJ51" s="21"/>
      <c r="AK51" s="170">
        <v>0</v>
      </c>
    </row>
    <row r="52" spans="1:37" x14ac:dyDescent="0.25">
      <c r="A52" s="14">
        <v>34</v>
      </c>
      <c r="B52" s="16" t="s">
        <v>38</v>
      </c>
      <c r="C52" s="153">
        <v>3</v>
      </c>
      <c r="D52" s="17">
        <v>3</v>
      </c>
      <c r="E52" s="73">
        <v>29</v>
      </c>
      <c r="F52" s="141">
        <f>(D52/D$14)</f>
        <v>1.6224109026012656E-4</v>
      </c>
      <c r="G52" s="69">
        <f>(D52/D$17)</f>
        <v>1.2170385395537525E-3</v>
      </c>
      <c r="H52" s="18">
        <v>570000</v>
      </c>
      <c r="I52" s="76">
        <v>30</v>
      </c>
      <c r="J52" s="68">
        <v>3</v>
      </c>
      <c r="K52" s="75">
        <v>27</v>
      </c>
      <c r="L52" s="141">
        <f>(J52/J$14)</f>
        <v>2.4890068862523852E-4</v>
      </c>
      <c r="M52" s="69">
        <f>(J52/J$17)</f>
        <v>2.6881720430107529E-3</v>
      </c>
      <c r="N52" s="69">
        <v>1</v>
      </c>
      <c r="O52" s="66">
        <v>570000</v>
      </c>
      <c r="P52" s="22">
        <v>29</v>
      </c>
      <c r="Q52" s="77">
        <f>(O52/J52)</f>
        <v>190000</v>
      </c>
      <c r="R52" s="63">
        <v>22</v>
      </c>
      <c r="S52" s="47">
        <v>0</v>
      </c>
      <c r="T52" s="47">
        <v>0</v>
      </c>
      <c r="U52" s="31"/>
      <c r="V52" s="138"/>
      <c r="W52" s="31"/>
      <c r="X52" s="139"/>
      <c r="Y52" s="140"/>
      <c r="Z52" s="50">
        <v>0</v>
      </c>
      <c r="AA52" s="165"/>
      <c r="AB52" s="168">
        <v>0</v>
      </c>
      <c r="AC52" s="169">
        <v>0</v>
      </c>
      <c r="AD52" s="148">
        <v>0</v>
      </c>
      <c r="AE52" s="169">
        <v>0</v>
      </c>
      <c r="AF52" s="169">
        <v>0</v>
      </c>
      <c r="AG52" s="148">
        <v>0</v>
      </c>
      <c r="AH52" s="169">
        <v>0</v>
      </c>
      <c r="AI52" s="169">
        <v>0</v>
      </c>
      <c r="AJ52" s="21"/>
      <c r="AK52" s="170">
        <v>0</v>
      </c>
    </row>
    <row r="53" spans="1:37" x14ac:dyDescent="0.25">
      <c r="A53" s="14">
        <v>35</v>
      </c>
      <c r="B53" s="16" t="s">
        <v>39</v>
      </c>
      <c r="C53" s="153">
        <v>3</v>
      </c>
      <c r="D53" s="17">
        <v>3</v>
      </c>
      <c r="E53" s="73">
        <v>29</v>
      </c>
      <c r="F53" s="141">
        <f>(D53/D$14)</f>
        <v>1.6224109026012656E-4</v>
      </c>
      <c r="G53" s="69">
        <f>(D53/D$17)</f>
        <v>1.2170385395537525E-3</v>
      </c>
      <c r="H53" s="18">
        <v>729000</v>
      </c>
      <c r="I53" s="76">
        <v>27</v>
      </c>
      <c r="J53" s="68">
        <v>3</v>
      </c>
      <c r="K53" s="75">
        <v>27</v>
      </c>
      <c r="L53" s="141">
        <f>(J53/J$14)</f>
        <v>2.4890068862523852E-4</v>
      </c>
      <c r="M53" s="69">
        <f>(J53/J$17)</f>
        <v>2.6881720430107529E-3</v>
      </c>
      <c r="N53" s="69">
        <v>1</v>
      </c>
      <c r="O53" s="66">
        <v>729000</v>
      </c>
      <c r="P53" s="22">
        <v>26</v>
      </c>
      <c r="Q53" s="77">
        <f>(O53/J53)</f>
        <v>243000</v>
      </c>
      <c r="R53" s="63">
        <v>8</v>
      </c>
      <c r="S53" s="47">
        <v>0</v>
      </c>
      <c r="T53" s="47">
        <v>0</v>
      </c>
      <c r="U53" s="31"/>
      <c r="V53" s="138"/>
      <c r="W53" s="31"/>
      <c r="X53" s="139"/>
      <c r="Y53" s="140"/>
      <c r="Z53" s="50">
        <v>0</v>
      </c>
      <c r="AA53" s="165"/>
      <c r="AB53" s="168">
        <v>0</v>
      </c>
      <c r="AC53" s="169">
        <v>0</v>
      </c>
      <c r="AD53" s="148">
        <v>0</v>
      </c>
      <c r="AE53" s="169">
        <v>0</v>
      </c>
      <c r="AF53" s="169">
        <v>0</v>
      </c>
      <c r="AG53" s="148">
        <v>0</v>
      </c>
      <c r="AH53" s="169">
        <v>0</v>
      </c>
      <c r="AI53" s="169">
        <v>0</v>
      </c>
      <c r="AJ53" s="21"/>
      <c r="AK53" s="170">
        <v>0</v>
      </c>
    </row>
    <row r="54" spans="1:37" x14ac:dyDescent="0.25">
      <c r="A54" s="14">
        <v>36</v>
      </c>
      <c r="B54" s="16" t="s">
        <v>40</v>
      </c>
      <c r="C54" s="153">
        <v>0</v>
      </c>
      <c r="D54" s="17">
        <v>0</v>
      </c>
      <c r="E54" s="73"/>
      <c r="F54" s="69"/>
      <c r="G54" s="67"/>
      <c r="H54" s="18">
        <v>0</v>
      </c>
      <c r="I54" s="74"/>
      <c r="J54" s="68">
        <v>0</v>
      </c>
      <c r="K54" s="75"/>
      <c r="L54" s="69"/>
      <c r="M54" s="67"/>
      <c r="N54" s="69"/>
      <c r="O54" s="66">
        <v>0</v>
      </c>
      <c r="P54" s="22"/>
      <c r="Q54" s="122"/>
      <c r="R54" s="63"/>
      <c r="S54" s="47">
        <v>0</v>
      </c>
      <c r="T54" s="47">
        <v>0</v>
      </c>
      <c r="U54" s="31"/>
      <c r="V54" s="138"/>
      <c r="W54" s="31"/>
      <c r="X54" s="139"/>
      <c r="Y54" s="140"/>
      <c r="Z54" s="50">
        <v>0</v>
      </c>
      <c r="AA54" s="165"/>
      <c r="AB54" s="168">
        <v>0</v>
      </c>
      <c r="AC54" s="169">
        <v>0</v>
      </c>
      <c r="AD54" s="148">
        <v>0</v>
      </c>
      <c r="AE54" s="169">
        <v>0</v>
      </c>
      <c r="AF54" s="169">
        <v>0</v>
      </c>
      <c r="AG54" s="148">
        <v>0</v>
      </c>
      <c r="AH54" s="169">
        <v>0</v>
      </c>
      <c r="AI54" s="169">
        <v>0</v>
      </c>
      <c r="AJ54" s="21"/>
      <c r="AK54" s="170">
        <v>0</v>
      </c>
    </row>
    <row r="55" spans="1:37" x14ac:dyDescent="0.25">
      <c r="A55" s="14">
        <v>37</v>
      </c>
      <c r="B55" s="16" t="s">
        <v>41</v>
      </c>
      <c r="C55" s="153">
        <v>88</v>
      </c>
      <c r="D55" s="17">
        <v>88</v>
      </c>
      <c r="E55" s="73">
        <v>6</v>
      </c>
      <c r="F55" s="69">
        <f>(D55/D$14)</f>
        <v>4.7590719809637123E-3</v>
      </c>
      <c r="G55" s="69">
        <f>(D55/D$17)</f>
        <v>3.5699797160243407E-2</v>
      </c>
      <c r="H55" s="18">
        <v>18167000</v>
      </c>
      <c r="I55" s="76">
        <v>6</v>
      </c>
      <c r="J55" s="68">
        <v>88</v>
      </c>
      <c r="K55" s="75">
        <v>3</v>
      </c>
      <c r="L55" s="69">
        <f>(J55/J$14)</f>
        <v>7.3010868663403302E-3</v>
      </c>
      <c r="M55" s="69">
        <f>(J55/J$17)</f>
        <v>7.8853046594982074E-2</v>
      </c>
      <c r="N55" s="69">
        <v>1</v>
      </c>
      <c r="O55" s="66">
        <v>18167000</v>
      </c>
      <c r="P55" s="22">
        <v>3</v>
      </c>
      <c r="Q55" s="77">
        <f>(O55/J55)</f>
        <v>206443.18181818182</v>
      </c>
      <c r="R55" s="63">
        <v>17</v>
      </c>
      <c r="S55" s="47">
        <v>0</v>
      </c>
      <c r="T55" s="47">
        <v>0</v>
      </c>
      <c r="U55" s="31"/>
      <c r="V55" s="138"/>
      <c r="W55" s="31"/>
      <c r="X55" s="139"/>
      <c r="Y55" s="140"/>
      <c r="Z55" s="50">
        <v>0</v>
      </c>
      <c r="AA55" s="165"/>
      <c r="AB55" s="168">
        <v>0</v>
      </c>
      <c r="AC55" s="169">
        <v>0</v>
      </c>
      <c r="AD55" s="148">
        <v>0</v>
      </c>
      <c r="AE55" s="169">
        <v>0</v>
      </c>
      <c r="AF55" s="169">
        <v>0</v>
      </c>
      <c r="AG55" s="148">
        <v>0</v>
      </c>
      <c r="AH55" s="169">
        <v>0</v>
      </c>
      <c r="AI55" s="169">
        <v>0</v>
      </c>
      <c r="AJ55" s="21"/>
      <c r="AK55" s="170">
        <v>0</v>
      </c>
    </row>
    <row r="56" spans="1:37" x14ac:dyDescent="0.25">
      <c r="A56" s="14">
        <v>38</v>
      </c>
      <c r="B56" s="16" t="s">
        <v>16</v>
      </c>
      <c r="C56" s="153">
        <v>33</v>
      </c>
      <c r="D56" s="17">
        <v>40</v>
      </c>
      <c r="E56" s="73">
        <v>15</v>
      </c>
      <c r="F56" s="69">
        <f>(D56/D$14)</f>
        <v>2.1632145368016874E-3</v>
      </c>
      <c r="G56" s="69">
        <f>(D56/D$17)</f>
        <v>1.6227180527383367E-2</v>
      </c>
      <c r="H56" s="18">
        <v>11554367</v>
      </c>
      <c r="I56" s="76">
        <v>10</v>
      </c>
      <c r="J56" s="68">
        <v>30</v>
      </c>
      <c r="K56" s="75">
        <v>13</v>
      </c>
      <c r="L56" s="69">
        <f>(J56/J$14)</f>
        <v>2.4890068862523855E-3</v>
      </c>
      <c r="M56" s="69">
        <f>(J56/J$17)</f>
        <v>2.6881720430107527E-2</v>
      </c>
      <c r="N56" s="69">
        <v>0.75</v>
      </c>
      <c r="O56" s="66">
        <v>8872057</v>
      </c>
      <c r="P56" s="22">
        <v>9</v>
      </c>
      <c r="Q56" s="77">
        <f>(O56/J56)</f>
        <v>295735.23333333334</v>
      </c>
      <c r="R56" s="63">
        <v>6</v>
      </c>
      <c r="S56" s="47">
        <v>3</v>
      </c>
      <c r="T56" s="47">
        <v>10</v>
      </c>
      <c r="U56" s="31">
        <v>10</v>
      </c>
      <c r="V56" s="138">
        <f>(T56/D56)</f>
        <v>0.25</v>
      </c>
      <c r="W56" s="35">
        <v>10</v>
      </c>
      <c r="X56" s="69">
        <f>(T56/T$14)</f>
        <v>1.5532774153463808E-3</v>
      </c>
      <c r="Y56" s="123">
        <f>(T56/T$17)</f>
        <v>7.4128984432913266E-3</v>
      </c>
      <c r="Z56" s="50">
        <v>2682310</v>
      </c>
      <c r="AA56" s="165">
        <v>9</v>
      </c>
      <c r="AB56" s="168">
        <v>1</v>
      </c>
      <c r="AC56" s="169">
        <v>2</v>
      </c>
      <c r="AD56" s="148">
        <v>391606</v>
      </c>
      <c r="AE56" s="169">
        <v>2</v>
      </c>
      <c r="AF56" s="169">
        <v>8</v>
      </c>
      <c r="AG56" s="148">
        <v>2290704</v>
      </c>
      <c r="AH56" s="169">
        <v>0</v>
      </c>
      <c r="AI56" s="169">
        <v>0</v>
      </c>
      <c r="AJ56" s="71"/>
      <c r="AK56" s="170">
        <v>0</v>
      </c>
    </row>
    <row r="57" spans="1:37" x14ac:dyDescent="0.25">
      <c r="A57" s="14">
        <v>39</v>
      </c>
      <c r="B57" s="16" t="s">
        <v>42</v>
      </c>
      <c r="C57" s="153">
        <v>57</v>
      </c>
      <c r="D57" s="17">
        <v>57</v>
      </c>
      <c r="E57" s="73">
        <v>11</v>
      </c>
      <c r="F57" s="69">
        <f>(D57/D$14)</f>
        <v>3.0825807149424045E-3</v>
      </c>
      <c r="G57" s="69">
        <f>(D57/D$17)</f>
        <v>2.3123732251521298E-2</v>
      </c>
      <c r="H57" s="18">
        <v>19098000</v>
      </c>
      <c r="I57" s="76">
        <v>4</v>
      </c>
      <c r="J57" s="68">
        <v>57</v>
      </c>
      <c r="K57" s="75">
        <v>6</v>
      </c>
      <c r="L57" s="69">
        <f>(J57/J$14)</f>
        <v>4.7291130838795319E-3</v>
      </c>
      <c r="M57" s="69">
        <f>(J57/J$17)</f>
        <v>5.1075268817204304E-2</v>
      </c>
      <c r="N57" s="69">
        <v>1</v>
      </c>
      <c r="O57" s="66">
        <v>19098000</v>
      </c>
      <c r="P57" s="22">
        <v>2</v>
      </c>
      <c r="Q57" s="77">
        <f>(O57/J57)</f>
        <v>335052.63157894736</v>
      </c>
      <c r="R57" s="63">
        <v>4</v>
      </c>
      <c r="S57" s="47">
        <v>0</v>
      </c>
      <c r="T57" s="47">
        <v>0</v>
      </c>
      <c r="U57" s="31"/>
      <c r="V57" s="138"/>
      <c r="W57" s="31"/>
      <c r="X57" s="139"/>
      <c r="Y57" s="140"/>
      <c r="Z57" s="50">
        <v>0</v>
      </c>
      <c r="AA57" s="165"/>
      <c r="AB57" s="168">
        <v>0</v>
      </c>
      <c r="AC57" s="169">
        <v>0</v>
      </c>
      <c r="AD57" s="148">
        <v>0</v>
      </c>
      <c r="AE57" s="169">
        <v>0</v>
      </c>
      <c r="AF57" s="169">
        <v>0</v>
      </c>
      <c r="AG57" s="148">
        <v>0</v>
      </c>
      <c r="AH57" s="169">
        <v>0</v>
      </c>
      <c r="AI57" s="169">
        <v>0</v>
      </c>
      <c r="AJ57" s="21"/>
      <c r="AK57" s="170">
        <v>0</v>
      </c>
    </row>
    <row r="58" spans="1:37" x14ac:dyDescent="0.25">
      <c r="A58" s="14">
        <v>40</v>
      </c>
      <c r="B58" s="16" t="s">
        <v>43</v>
      </c>
      <c r="C58" s="153">
        <v>0</v>
      </c>
      <c r="D58" s="17">
        <v>0</v>
      </c>
      <c r="E58" s="73"/>
      <c r="F58" s="69"/>
      <c r="G58" s="67"/>
      <c r="H58" s="18">
        <v>0</v>
      </c>
      <c r="I58" s="76"/>
      <c r="J58" s="68">
        <v>0</v>
      </c>
      <c r="K58" s="75"/>
      <c r="L58" s="69"/>
      <c r="M58" s="67"/>
      <c r="N58" s="69"/>
      <c r="O58" s="66">
        <v>0</v>
      </c>
      <c r="P58" s="22"/>
      <c r="Q58" s="122"/>
      <c r="R58" s="63"/>
      <c r="S58" s="47">
        <v>0</v>
      </c>
      <c r="T58" s="47">
        <v>0</v>
      </c>
      <c r="U58" s="31"/>
      <c r="V58" s="138"/>
      <c r="W58" s="31"/>
      <c r="X58" s="139"/>
      <c r="Y58" s="140"/>
      <c r="Z58" s="50">
        <v>0</v>
      </c>
      <c r="AA58" s="165"/>
      <c r="AB58" s="168">
        <v>0</v>
      </c>
      <c r="AC58" s="169">
        <v>0</v>
      </c>
      <c r="AD58" s="148">
        <v>0</v>
      </c>
      <c r="AE58" s="169">
        <v>0</v>
      </c>
      <c r="AF58" s="169">
        <v>0</v>
      </c>
      <c r="AG58" s="148">
        <v>0</v>
      </c>
      <c r="AH58" s="169">
        <v>0</v>
      </c>
      <c r="AI58" s="169">
        <v>0</v>
      </c>
      <c r="AJ58" s="21"/>
      <c r="AK58" s="170">
        <v>0</v>
      </c>
    </row>
    <row r="59" spans="1:37" x14ac:dyDescent="0.25">
      <c r="A59" s="14">
        <v>41</v>
      </c>
      <c r="B59" s="16" t="s">
        <v>44</v>
      </c>
      <c r="C59" s="153">
        <v>0</v>
      </c>
      <c r="D59" s="17">
        <v>0</v>
      </c>
      <c r="E59" s="73"/>
      <c r="F59" s="69"/>
      <c r="G59" s="67"/>
      <c r="H59" s="18">
        <v>0</v>
      </c>
      <c r="I59" s="76"/>
      <c r="J59" s="68">
        <v>0</v>
      </c>
      <c r="K59" s="75"/>
      <c r="L59" s="69"/>
      <c r="M59" s="67"/>
      <c r="N59" s="69"/>
      <c r="O59" s="66">
        <v>0</v>
      </c>
      <c r="P59" s="22"/>
      <c r="Q59" s="122"/>
      <c r="R59" s="63"/>
      <c r="S59" s="47">
        <v>0</v>
      </c>
      <c r="T59" s="47">
        <v>0</v>
      </c>
      <c r="U59" s="31"/>
      <c r="V59" s="138"/>
      <c r="W59" s="31"/>
      <c r="X59" s="139"/>
      <c r="Y59" s="140"/>
      <c r="Z59" s="50">
        <v>0</v>
      </c>
      <c r="AA59" s="165"/>
      <c r="AB59" s="168">
        <v>0</v>
      </c>
      <c r="AC59" s="169">
        <v>0</v>
      </c>
      <c r="AD59" s="148">
        <v>0</v>
      </c>
      <c r="AE59" s="169">
        <v>0</v>
      </c>
      <c r="AF59" s="169">
        <v>0</v>
      </c>
      <c r="AG59" s="148">
        <v>0</v>
      </c>
      <c r="AH59" s="169">
        <v>0</v>
      </c>
      <c r="AI59" s="169">
        <v>0</v>
      </c>
      <c r="AJ59" s="21"/>
      <c r="AK59" s="170">
        <v>0</v>
      </c>
    </row>
    <row r="60" spans="1:37" x14ac:dyDescent="0.25">
      <c r="A60" s="14">
        <v>42</v>
      </c>
      <c r="B60" s="16" t="s">
        <v>64</v>
      </c>
      <c r="C60" s="153">
        <v>0</v>
      </c>
      <c r="D60" s="17">
        <v>0</v>
      </c>
      <c r="E60" s="73"/>
      <c r="F60" s="69"/>
      <c r="G60" s="67"/>
      <c r="H60" s="18">
        <v>0</v>
      </c>
      <c r="I60" s="76"/>
      <c r="J60" s="68">
        <v>0</v>
      </c>
      <c r="K60" s="75"/>
      <c r="L60" s="69"/>
      <c r="M60" s="67"/>
      <c r="N60" s="69"/>
      <c r="O60" s="66">
        <v>0</v>
      </c>
      <c r="P60" s="22"/>
      <c r="Q60" s="124"/>
      <c r="R60" s="63"/>
      <c r="S60" s="47">
        <v>0</v>
      </c>
      <c r="T60" s="47">
        <v>0</v>
      </c>
      <c r="U60" s="31"/>
      <c r="V60" s="138"/>
      <c r="W60" s="31"/>
      <c r="X60" s="139"/>
      <c r="Y60" s="140"/>
      <c r="Z60" s="50">
        <v>0</v>
      </c>
      <c r="AA60" s="165"/>
      <c r="AB60" s="168">
        <v>0</v>
      </c>
      <c r="AC60" s="169">
        <v>0</v>
      </c>
      <c r="AD60" s="148">
        <v>0</v>
      </c>
      <c r="AE60" s="169">
        <v>0</v>
      </c>
      <c r="AF60" s="169">
        <v>0</v>
      </c>
      <c r="AG60" s="148">
        <v>0</v>
      </c>
      <c r="AH60" s="169">
        <v>0</v>
      </c>
      <c r="AI60" s="169">
        <v>0</v>
      </c>
      <c r="AJ60" s="21"/>
      <c r="AK60" s="170">
        <v>0</v>
      </c>
    </row>
    <row r="61" spans="1:37" x14ac:dyDescent="0.25">
      <c r="A61" s="14">
        <v>43</v>
      </c>
      <c r="B61" s="16" t="s">
        <v>45</v>
      </c>
      <c r="C61" s="153">
        <v>0</v>
      </c>
      <c r="D61" s="17">
        <v>0</v>
      </c>
      <c r="E61" s="73"/>
      <c r="F61" s="69"/>
      <c r="G61" s="67"/>
      <c r="H61" s="18">
        <v>0</v>
      </c>
      <c r="I61" s="74"/>
      <c r="J61" s="68">
        <v>0</v>
      </c>
      <c r="K61" s="75"/>
      <c r="L61" s="69"/>
      <c r="M61" s="67"/>
      <c r="N61" s="69"/>
      <c r="O61" s="66">
        <v>0</v>
      </c>
      <c r="P61" s="22"/>
      <c r="Q61" s="122"/>
      <c r="R61" s="63"/>
      <c r="S61" s="47">
        <v>0</v>
      </c>
      <c r="T61" s="47">
        <v>0</v>
      </c>
      <c r="U61" s="31"/>
      <c r="V61" s="138"/>
      <c r="W61" s="31"/>
      <c r="X61" s="139"/>
      <c r="Y61" s="140"/>
      <c r="Z61" s="50">
        <v>0</v>
      </c>
      <c r="AA61" s="165"/>
      <c r="AB61" s="168">
        <v>0</v>
      </c>
      <c r="AC61" s="169">
        <v>0</v>
      </c>
      <c r="AD61" s="148">
        <v>0</v>
      </c>
      <c r="AE61" s="169">
        <v>0</v>
      </c>
      <c r="AF61" s="169">
        <v>0</v>
      </c>
      <c r="AG61" s="148">
        <v>0</v>
      </c>
      <c r="AH61" s="169">
        <v>0</v>
      </c>
      <c r="AI61" s="169">
        <v>0</v>
      </c>
      <c r="AJ61" s="21"/>
      <c r="AK61" s="170">
        <v>0</v>
      </c>
    </row>
    <row r="62" spans="1:37" x14ac:dyDescent="0.25">
      <c r="A62" s="14">
        <v>44</v>
      </c>
      <c r="B62" s="16" t="s">
        <v>46</v>
      </c>
      <c r="C62" s="153">
        <v>0</v>
      </c>
      <c r="D62" s="17">
        <v>0</v>
      </c>
      <c r="E62" s="17"/>
      <c r="F62" s="69"/>
      <c r="G62" s="67"/>
      <c r="H62" s="18">
        <v>0</v>
      </c>
      <c r="I62" s="74"/>
      <c r="J62" s="68">
        <v>0</v>
      </c>
      <c r="K62" s="75"/>
      <c r="L62" s="69"/>
      <c r="M62" s="67"/>
      <c r="N62" s="69"/>
      <c r="O62" s="66">
        <v>0</v>
      </c>
      <c r="P62" s="22"/>
      <c r="Q62" s="124"/>
      <c r="R62" s="63"/>
      <c r="S62" s="47">
        <v>0</v>
      </c>
      <c r="T62" s="47">
        <v>0</v>
      </c>
      <c r="U62" s="31"/>
      <c r="V62" s="138"/>
      <c r="W62" s="31"/>
      <c r="X62" s="139"/>
      <c r="Y62" s="140"/>
      <c r="Z62" s="50">
        <v>0</v>
      </c>
      <c r="AA62" s="165"/>
      <c r="AB62" s="168">
        <v>0</v>
      </c>
      <c r="AC62" s="169">
        <v>0</v>
      </c>
      <c r="AD62" s="148">
        <v>0</v>
      </c>
      <c r="AE62" s="169">
        <v>0</v>
      </c>
      <c r="AF62" s="169">
        <v>0</v>
      </c>
      <c r="AG62" s="148">
        <v>0</v>
      </c>
      <c r="AH62" s="169">
        <v>0</v>
      </c>
      <c r="AI62" s="169">
        <v>0</v>
      </c>
      <c r="AJ62" s="21"/>
      <c r="AK62" s="170">
        <v>0</v>
      </c>
    </row>
    <row r="63" spans="1:37" x14ac:dyDescent="0.25">
      <c r="A63" s="14">
        <v>45</v>
      </c>
      <c r="B63" s="16" t="s">
        <v>47</v>
      </c>
      <c r="C63" s="153">
        <v>49</v>
      </c>
      <c r="D63" s="17">
        <v>61</v>
      </c>
      <c r="E63" s="73">
        <v>10</v>
      </c>
      <c r="F63" s="69">
        <f>(D63/D$14)</f>
        <v>3.2989021686225732E-3</v>
      </c>
      <c r="G63" s="69">
        <f>(D63/D$17)</f>
        <v>2.4746450304259635E-2</v>
      </c>
      <c r="H63" s="18">
        <v>13505722</v>
      </c>
      <c r="I63" s="76">
        <v>8</v>
      </c>
      <c r="J63" s="68">
        <v>45</v>
      </c>
      <c r="K63" s="75">
        <v>8</v>
      </c>
      <c r="L63" s="69">
        <f>(J63/J$14)</f>
        <v>3.733510329378578E-3</v>
      </c>
      <c r="M63" s="69">
        <f>(J63/J$17)</f>
        <v>4.0322580645161289E-2</v>
      </c>
      <c r="N63" s="69">
        <v>0.73770491803278693</v>
      </c>
      <c r="O63" s="66">
        <v>10460280</v>
      </c>
      <c r="P63" s="22">
        <v>8</v>
      </c>
      <c r="Q63" s="77">
        <f>(O63/J63)</f>
        <v>232450.66666666666</v>
      </c>
      <c r="R63" s="63">
        <v>10</v>
      </c>
      <c r="S63" s="47">
        <v>4</v>
      </c>
      <c r="T63" s="47">
        <v>16</v>
      </c>
      <c r="U63" s="31">
        <v>8</v>
      </c>
      <c r="V63" s="138">
        <f>(T63/D63)</f>
        <v>0.26229508196721313</v>
      </c>
      <c r="W63" s="35">
        <v>9</v>
      </c>
      <c r="X63" s="69">
        <f>(T63/T$14)</f>
        <v>2.4852438645542093E-3</v>
      </c>
      <c r="Y63" s="123">
        <f>(T63/T$17)</f>
        <v>1.1860637509266123E-2</v>
      </c>
      <c r="Z63" s="50">
        <v>3045442</v>
      </c>
      <c r="AA63" s="165">
        <v>8</v>
      </c>
      <c r="AB63" s="168">
        <v>1</v>
      </c>
      <c r="AC63" s="169">
        <v>2</v>
      </c>
      <c r="AD63" s="148">
        <v>1200000</v>
      </c>
      <c r="AE63" s="169">
        <v>2</v>
      </c>
      <c r="AF63" s="169">
        <v>8</v>
      </c>
      <c r="AG63" s="148">
        <v>700000</v>
      </c>
      <c r="AH63" s="169">
        <v>1</v>
      </c>
      <c r="AI63" s="169">
        <v>6</v>
      </c>
      <c r="AJ63" s="71">
        <f>(AI63/T63)</f>
        <v>0.375</v>
      </c>
      <c r="AK63" s="170">
        <v>1145442</v>
      </c>
    </row>
    <row r="64" spans="1:37" x14ac:dyDescent="0.25">
      <c r="A64" s="14">
        <v>46</v>
      </c>
      <c r="B64" s="16" t="s">
        <v>48</v>
      </c>
      <c r="C64" s="153">
        <v>0</v>
      </c>
      <c r="D64" s="17">
        <v>0</v>
      </c>
      <c r="E64" s="73"/>
      <c r="F64" s="69"/>
      <c r="G64" s="67"/>
      <c r="H64" s="18">
        <v>0</v>
      </c>
      <c r="I64" s="76"/>
      <c r="J64" s="68">
        <v>0</v>
      </c>
      <c r="K64" s="75"/>
      <c r="L64" s="69"/>
      <c r="M64" s="67"/>
      <c r="N64" s="69"/>
      <c r="O64" s="66">
        <v>0</v>
      </c>
      <c r="P64" s="22"/>
      <c r="Q64" s="122"/>
      <c r="R64" s="63"/>
      <c r="S64" s="47">
        <v>0</v>
      </c>
      <c r="T64" s="47">
        <v>0</v>
      </c>
      <c r="U64" s="31"/>
      <c r="V64" s="138"/>
      <c r="W64" s="31"/>
      <c r="X64" s="139"/>
      <c r="Y64" s="140"/>
      <c r="Z64" s="50">
        <v>0</v>
      </c>
      <c r="AA64" s="165"/>
      <c r="AB64" s="168">
        <v>0</v>
      </c>
      <c r="AC64" s="169">
        <v>0</v>
      </c>
      <c r="AD64" s="148">
        <v>0</v>
      </c>
      <c r="AE64" s="169">
        <v>0</v>
      </c>
      <c r="AF64" s="169">
        <v>0</v>
      </c>
      <c r="AG64" s="148">
        <v>0</v>
      </c>
      <c r="AH64" s="169">
        <v>0</v>
      </c>
      <c r="AI64" s="169">
        <v>0</v>
      </c>
      <c r="AJ64" s="21"/>
      <c r="AK64" s="170">
        <v>0</v>
      </c>
    </row>
    <row r="65" spans="1:37" x14ac:dyDescent="0.25">
      <c r="A65" s="14">
        <v>47</v>
      </c>
      <c r="B65" s="16" t="s">
        <v>21</v>
      </c>
      <c r="C65" s="153">
        <v>16</v>
      </c>
      <c r="D65" s="17">
        <v>17</v>
      </c>
      <c r="E65" s="73">
        <v>16</v>
      </c>
      <c r="F65" s="69">
        <f>(D65/D$14)</f>
        <v>9.1936617814071715E-4</v>
      </c>
      <c r="G65" s="69">
        <f>(D65/D$17)</f>
        <v>6.8965517241379309E-3</v>
      </c>
      <c r="H65" s="18">
        <v>1751772</v>
      </c>
      <c r="I65" s="76">
        <v>20</v>
      </c>
      <c r="J65" s="68">
        <v>15</v>
      </c>
      <c r="K65" s="75">
        <v>15</v>
      </c>
      <c r="L65" s="69">
        <f>(J65/J$14)</f>
        <v>1.2445034431261927E-3</v>
      </c>
      <c r="M65" s="69">
        <f>(J65/J$17)</f>
        <v>1.3440860215053764E-2</v>
      </c>
      <c r="N65" s="69">
        <v>0.88235294117647056</v>
      </c>
      <c r="O65" s="66">
        <v>1551772</v>
      </c>
      <c r="P65" s="22">
        <v>19</v>
      </c>
      <c r="Q65" s="77">
        <f>(O65/J65)</f>
        <v>103451.46666666666</v>
      </c>
      <c r="R65" s="63">
        <v>40</v>
      </c>
      <c r="S65" s="47">
        <v>1</v>
      </c>
      <c r="T65" s="47">
        <v>2</v>
      </c>
      <c r="U65" s="31">
        <v>11</v>
      </c>
      <c r="V65" s="138">
        <f>(T65/D65)</f>
        <v>0.11764705882352941</v>
      </c>
      <c r="W65" s="35">
        <v>12</v>
      </c>
      <c r="X65" s="69">
        <f>(T65/T$14)</f>
        <v>3.1065548306927616E-4</v>
      </c>
      <c r="Y65" s="123">
        <f>(T65/T$17)</f>
        <v>1.4825796886582653E-3</v>
      </c>
      <c r="Z65" s="50">
        <v>200000</v>
      </c>
      <c r="AA65" s="165">
        <v>11</v>
      </c>
      <c r="AB65" s="168">
        <v>1</v>
      </c>
      <c r="AC65" s="169">
        <v>2</v>
      </c>
      <c r="AD65" s="148">
        <v>200000</v>
      </c>
      <c r="AE65" s="169">
        <v>0</v>
      </c>
      <c r="AF65" s="169">
        <v>0</v>
      </c>
      <c r="AG65" s="148">
        <v>0</v>
      </c>
      <c r="AH65" s="169">
        <v>0</v>
      </c>
      <c r="AI65" s="169">
        <v>0</v>
      </c>
      <c r="AJ65" s="71"/>
      <c r="AK65" s="170">
        <v>0</v>
      </c>
    </row>
    <row r="66" spans="1:37" x14ac:dyDescent="0.25">
      <c r="A66" s="14">
        <v>48</v>
      </c>
      <c r="B66" s="16" t="s">
        <v>49</v>
      </c>
      <c r="C66" s="153">
        <v>0</v>
      </c>
      <c r="D66" s="17">
        <v>0</v>
      </c>
      <c r="E66" s="17"/>
      <c r="F66" s="69"/>
      <c r="G66" s="67"/>
      <c r="H66" s="18">
        <v>0</v>
      </c>
      <c r="I66" s="74"/>
      <c r="J66" s="68">
        <v>0</v>
      </c>
      <c r="K66" s="75"/>
      <c r="L66" s="69"/>
      <c r="M66" s="67"/>
      <c r="N66" s="69"/>
      <c r="O66" s="66">
        <v>0</v>
      </c>
      <c r="P66" s="22"/>
      <c r="Q66" s="124"/>
      <c r="R66" s="63"/>
      <c r="S66" s="47">
        <v>0</v>
      </c>
      <c r="T66" s="47">
        <v>0</v>
      </c>
      <c r="U66" s="31"/>
      <c r="V66" s="138"/>
      <c r="W66" s="31"/>
      <c r="X66" s="139"/>
      <c r="Y66" s="140"/>
      <c r="Z66" s="50">
        <v>0</v>
      </c>
      <c r="AA66" s="165"/>
      <c r="AB66" s="168">
        <v>0</v>
      </c>
      <c r="AC66" s="169">
        <v>0</v>
      </c>
      <c r="AD66" s="148">
        <v>0</v>
      </c>
      <c r="AE66" s="169">
        <v>0</v>
      </c>
      <c r="AF66" s="169">
        <v>0</v>
      </c>
      <c r="AG66" s="148">
        <v>0</v>
      </c>
      <c r="AH66" s="169">
        <v>0</v>
      </c>
      <c r="AI66" s="169">
        <v>0</v>
      </c>
      <c r="AJ66" s="21"/>
      <c r="AK66" s="170">
        <v>0</v>
      </c>
    </row>
    <row r="67" spans="1:37" x14ac:dyDescent="0.25">
      <c r="A67" s="14">
        <v>49</v>
      </c>
      <c r="B67" s="16" t="s">
        <v>50</v>
      </c>
      <c r="C67" s="153">
        <v>9</v>
      </c>
      <c r="D67" s="17">
        <v>9</v>
      </c>
      <c r="E67" s="73">
        <v>21</v>
      </c>
      <c r="F67" s="141">
        <f>(D67/D$14)</f>
        <v>4.8672327078037967E-4</v>
      </c>
      <c r="G67" s="69">
        <f>(D67/D$17)</f>
        <v>3.6511156186612576E-3</v>
      </c>
      <c r="H67" s="18">
        <v>1063800</v>
      </c>
      <c r="I67" s="76">
        <v>25</v>
      </c>
      <c r="J67" s="68">
        <v>9</v>
      </c>
      <c r="K67" s="75">
        <v>19</v>
      </c>
      <c r="L67" s="141">
        <f>(J67/J$14)</f>
        <v>7.467020658757156E-4</v>
      </c>
      <c r="M67" s="69">
        <f>(J67/J$17)</f>
        <v>8.0645161290322578E-3</v>
      </c>
      <c r="N67" s="69">
        <v>1</v>
      </c>
      <c r="O67" s="66">
        <v>1063800</v>
      </c>
      <c r="P67" s="22">
        <v>24</v>
      </c>
      <c r="Q67" s="77">
        <f>(O67/J67)</f>
        <v>118200</v>
      </c>
      <c r="R67" s="63">
        <v>36</v>
      </c>
      <c r="S67" s="47">
        <v>0</v>
      </c>
      <c r="T67" s="47">
        <v>0</v>
      </c>
      <c r="U67" s="31"/>
      <c r="V67" s="138"/>
      <c r="W67" s="31"/>
      <c r="X67" s="139"/>
      <c r="Y67" s="140"/>
      <c r="Z67" s="50">
        <v>0</v>
      </c>
      <c r="AA67" s="165"/>
      <c r="AB67" s="168">
        <v>0</v>
      </c>
      <c r="AC67" s="169">
        <v>0</v>
      </c>
      <c r="AD67" s="148">
        <v>0</v>
      </c>
      <c r="AE67" s="169">
        <v>0</v>
      </c>
      <c r="AF67" s="169">
        <v>0</v>
      </c>
      <c r="AG67" s="148">
        <v>0</v>
      </c>
      <c r="AH67" s="169">
        <v>0</v>
      </c>
      <c r="AI67" s="169">
        <v>0</v>
      </c>
      <c r="AJ67" s="21"/>
      <c r="AK67" s="170">
        <v>0</v>
      </c>
    </row>
    <row r="68" spans="1:37" x14ac:dyDescent="0.25">
      <c r="A68" s="14">
        <v>50</v>
      </c>
      <c r="B68" s="16" t="s">
        <v>51</v>
      </c>
      <c r="C68" s="153">
        <v>0</v>
      </c>
      <c r="D68" s="17">
        <v>0</v>
      </c>
      <c r="E68" s="73"/>
      <c r="F68" s="69"/>
      <c r="G68" s="67"/>
      <c r="H68" s="18">
        <v>0</v>
      </c>
      <c r="I68" s="76"/>
      <c r="J68" s="68">
        <v>0</v>
      </c>
      <c r="K68" s="75"/>
      <c r="L68" s="69"/>
      <c r="M68" s="67"/>
      <c r="N68" s="69"/>
      <c r="O68" s="66">
        <v>0</v>
      </c>
      <c r="P68" s="22"/>
      <c r="Q68" s="124"/>
      <c r="R68" s="63"/>
      <c r="S68" s="47">
        <v>0</v>
      </c>
      <c r="T68" s="47">
        <v>0</v>
      </c>
      <c r="U68" s="31"/>
      <c r="V68" s="138"/>
      <c r="W68" s="31"/>
      <c r="X68" s="139"/>
      <c r="Y68" s="140"/>
      <c r="Z68" s="50">
        <v>0</v>
      </c>
      <c r="AA68" s="165"/>
      <c r="AB68" s="168">
        <v>0</v>
      </c>
      <c r="AC68" s="169">
        <v>0</v>
      </c>
      <c r="AD68" s="148">
        <v>0</v>
      </c>
      <c r="AE68" s="169">
        <v>0</v>
      </c>
      <c r="AF68" s="169">
        <v>0</v>
      </c>
      <c r="AG68" s="148">
        <v>0</v>
      </c>
      <c r="AH68" s="169">
        <v>0</v>
      </c>
      <c r="AI68" s="169">
        <v>0</v>
      </c>
      <c r="AJ68" s="21"/>
      <c r="AK68" s="170">
        <v>0</v>
      </c>
    </row>
    <row r="69" spans="1:37" x14ac:dyDescent="0.25">
      <c r="A69" s="14">
        <v>51</v>
      </c>
      <c r="B69" s="16" t="s">
        <v>72</v>
      </c>
      <c r="C69" s="153">
        <v>3</v>
      </c>
      <c r="D69" s="17">
        <v>3</v>
      </c>
      <c r="E69" s="73">
        <v>29</v>
      </c>
      <c r="F69" s="69">
        <f>(D69/D$14)</f>
        <v>1.6224109026012656E-4</v>
      </c>
      <c r="G69" s="69">
        <f>(D69/D$17)</f>
        <v>1.2170385395537525E-3</v>
      </c>
      <c r="H69" s="18">
        <v>700000</v>
      </c>
      <c r="I69" s="76">
        <v>28</v>
      </c>
      <c r="J69" s="68">
        <v>3</v>
      </c>
      <c r="K69" s="75">
        <v>27</v>
      </c>
      <c r="L69" s="69">
        <f>(J69/J$14)</f>
        <v>2.4890068862523852E-4</v>
      </c>
      <c r="M69" s="69">
        <f>(J69/J$17)</f>
        <v>2.6881720430107529E-3</v>
      </c>
      <c r="N69" s="69">
        <v>1</v>
      </c>
      <c r="O69" s="66">
        <v>700000</v>
      </c>
      <c r="P69" s="22">
        <v>27</v>
      </c>
      <c r="Q69" s="77">
        <f>(O69/J69)</f>
        <v>233333.33333333334</v>
      </c>
      <c r="R69" s="63">
        <v>9</v>
      </c>
      <c r="S69" s="47">
        <v>0</v>
      </c>
      <c r="T69" s="47">
        <v>0</v>
      </c>
      <c r="U69" s="31"/>
      <c r="V69" s="138"/>
      <c r="W69" s="31"/>
      <c r="X69" s="139"/>
      <c r="Y69" s="140"/>
      <c r="Z69" s="50">
        <v>0</v>
      </c>
      <c r="AA69" s="165"/>
      <c r="AB69" s="168">
        <v>0</v>
      </c>
      <c r="AC69" s="169">
        <v>0</v>
      </c>
      <c r="AD69" s="148">
        <v>0</v>
      </c>
      <c r="AE69" s="169">
        <v>0</v>
      </c>
      <c r="AF69" s="169">
        <v>0</v>
      </c>
      <c r="AG69" s="148">
        <v>0</v>
      </c>
      <c r="AH69" s="169">
        <v>0</v>
      </c>
      <c r="AI69" s="169">
        <v>0</v>
      </c>
      <c r="AJ69" s="21"/>
      <c r="AK69" s="170">
        <v>0</v>
      </c>
    </row>
    <row r="70" spans="1:37" x14ac:dyDescent="0.25">
      <c r="A70" s="14">
        <v>52</v>
      </c>
      <c r="B70" s="16" t="s">
        <v>52</v>
      </c>
      <c r="C70" s="153">
        <v>1</v>
      </c>
      <c r="D70" s="17">
        <v>1</v>
      </c>
      <c r="E70" s="73">
        <v>36</v>
      </c>
      <c r="F70" s="69">
        <f>(D70/D$14)</f>
        <v>5.4080363420042185E-5</v>
      </c>
      <c r="G70" s="69">
        <f>(D70/D$17)</f>
        <v>4.0567951318458417E-4</v>
      </c>
      <c r="H70" s="18">
        <v>204898</v>
      </c>
      <c r="I70" s="76">
        <v>38</v>
      </c>
      <c r="J70" s="68">
        <v>1</v>
      </c>
      <c r="K70" s="75">
        <v>36</v>
      </c>
      <c r="L70" s="69">
        <f>(J70/J$14)</f>
        <v>8.2966896208412839E-5</v>
      </c>
      <c r="M70" s="69">
        <f>(J70/J$17)</f>
        <v>8.960573476702509E-4</v>
      </c>
      <c r="N70" s="69">
        <v>1</v>
      </c>
      <c r="O70" s="66">
        <v>204898</v>
      </c>
      <c r="P70" s="22">
        <v>37</v>
      </c>
      <c r="Q70" s="77">
        <f>(O70/J70)</f>
        <v>204898</v>
      </c>
      <c r="R70" s="63">
        <v>19</v>
      </c>
      <c r="S70" s="47">
        <v>0</v>
      </c>
      <c r="T70" s="47">
        <v>0</v>
      </c>
      <c r="U70" s="31"/>
      <c r="V70" s="138"/>
      <c r="W70" s="31"/>
      <c r="X70" s="139"/>
      <c r="Y70" s="140"/>
      <c r="Z70" s="50">
        <v>0</v>
      </c>
      <c r="AA70" s="165"/>
      <c r="AB70" s="168">
        <v>0</v>
      </c>
      <c r="AC70" s="169">
        <v>0</v>
      </c>
      <c r="AD70" s="148">
        <v>0</v>
      </c>
      <c r="AE70" s="169">
        <v>0</v>
      </c>
      <c r="AF70" s="169">
        <v>0</v>
      </c>
      <c r="AG70" s="148">
        <v>0</v>
      </c>
      <c r="AH70" s="169">
        <v>0</v>
      </c>
      <c r="AI70" s="169">
        <v>0</v>
      </c>
      <c r="AJ70" s="21"/>
      <c r="AK70" s="170">
        <v>0</v>
      </c>
    </row>
    <row r="71" spans="1:37" x14ac:dyDescent="0.25">
      <c r="A71" s="14">
        <v>53</v>
      </c>
      <c r="B71" s="16" t="s">
        <v>78</v>
      </c>
      <c r="C71" s="153">
        <v>0</v>
      </c>
      <c r="D71" s="17">
        <v>0</v>
      </c>
      <c r="E71" s="73"/>
      <c r="F71" s="69"/>
      <c r="G71" s="67"/>
      <c r="H71" s="18">
        <v>0</v>
      </c>
      <c r="I71" s="76"/>
      <c r="J71" s="68">
        <v>0</v>
      </c>
      <c r="K71" s="75"/>
      <c r="L71" s="69"/>
      <c r="M71" s="67"/>
      <c r="N71" s="69"/>
      <c r="O71" s="66">
        <v>0</v>
      </c>
      <c r="P71" s="22"/>
      <c r="Q71" s="124"/>
      <c r="R71" s="63"/>
      <c r="S71" s="47">
        <v>0</v>
      </c>
      <c r="T71" s="47">
        <v>0</v>
      </c>
      <c r="U71" s="31"/>
      <c r="V71" s="138"/>
      <c r="W71" s="31"/>
      <c r="X71" s="139"/>
      <c r="Y71" s="140"/>
      <c r="Z71" s="50">
        <v>0</v>
      </c>
      <c r="AA71" s="165"/>
      <c r="AB71" s="168">
        <v>0</v>
      </c>
      <c r="AC71" s="169">
        <v>0</v>
      </c>
      <c r="AD71" s="148">
        <v>0</v>
      </c>
      <c r="AE71" s="169">
        <v>0</v>
      </c>
      <c r="AF71" s="169">
        <v>0</v>
      </c>
      <c r="AG71" s="148">
        <v>0</v>
      </c>
      <c r="AH71" s="169">
        <v>0</v>
      </c>
      <c r="AI71" s="169">
        <v>0</v>
      </c>
      <c r="AJ71" s="21"/>
      <c r="AK71" s="170">
        <v>0</v>
      </c>
    </row>
    <row r="72" spans="1:37" x14ac:dyDescent="0.25">
      <c r="A72" s="14">
        <v>54</v>
      </c>
      <c r="B72" s="16" t="s">
        <v>68</v>
      </c>
      <c r="C72" s="153">
        <v>0</v>
      </c>
      <c r="D72" s="17">
        <v>0</v>
      </c>
      <c r="E72" s="73"/>
      <c r="F72" s="69"/>
      <c r="G72" s="67"/>
      <c r="H72" s="18">
        <v>0</v>
      </c>
      <c r="I72" s="74"/>
      <c r="J72" s="68">
        <v>0</v>
      </c>
      <c r="K72" s="75"/>
      <c r="L72" s="69"/>
      <c r="M72" s="67"/>
      <c r="N72" s="69"/>
      <c r="O72" s="66">
        <v>0</v>
      </c>
      <c r="P72" s="22"/>
      <c r="Q72" s="122"/>
      <c r="R72" s="63"/>
      <c r="S72" s="47">
        <v>0</v>
      </c>
      <c r="T72" s="47">
        <v>0</v>
      </c>
      <c r="U72" s="31"/>
      <c r="V72" s="138"/>
      <c r="W72" s="31"/>
      <c r="X72" s="139"/>
      <c r="Y72" s="140"/>
      <c r="Z72" s="50">
        <v>0</v>
      </c>
      <c r="AA72" s="165"/>
      <c r="AB72" s="168">
        <v>0</v>
      </c>
      <c r="AC72" s="169">
        <v>0</v>
      </c>
      <c r="AD72" s="148">
        <v>0</v>
      </c>
      <c r="AE72" s="169">
        <v>0</v>
      </c>
      <c r="AF72" s="169">
        <v>0</v>
      </c>
      <c r="AG72" s="148">
        <v>0</v>
      </c>
      <c r="AH72" s="169">
        <v>0</v>
      </c>
      <c r="AI72" s="169">
        <v>0</v>
      </c>
      <c r="AJ72" s="21"/>
      <c r="AK72" s="170">
        <v>0</v>
      </c>
    </row>
    <row r="73" spans="1:37" x14ac:dyDescent="0.25">
      <c r="A73" s="14">
        <v>55</v>
      </c>
      <c r="B73" s="16" t="s">
        <v>15</v>
      </c>
      <c r="C73" s="153">
        <v>78</v>
      </c>
      <c r="D73" s="17">
        <v>745</v>
      </c>
      <c r="E73" s="73">
        <v>1</v>
      </c>
      <c r="F73" s="69">
        <f>(D73/D$14)</f>
        <v>4.0289870747931424E-2</v>
      </c>
      <c r="G73" s="69">
        <f>(D73/D$17)</f>
        <v>0.30223123732251522</v>
      </c>
      <c r="H73" s="18">
        <v>155381092</v>
      </c>
      <c r="I73" s="76">
        <v>1</v>
      </c>
      <c r="J73" s="68">
        <v>75</v>
      </c>
      <c r="K73" s="75">
        <v>4</v>
      </c>
      <c r="L73" s="69">
        <f>(J73/J$14)</f>
        <v>6.2225172156309631E-3</v>
      </c>
      <c r="M73" s="69">
        <f>(J73/J$17)</f>
        <v>6.7204301075268813E-2</v>
      </c>
      <c r="N73" s="69">
        <v>0.10067114093959731</v>
      </c>
      <c r="O73" s="66">
        <v>16572092</v>
      </c>
      <c r="P73" s="22">
        <v>4</v>
      </c>
      <c r="Q73" s="77">
        <f>(O73/J73)</f>
        <v>220961.22666666665</v>
      </c>
      <c r="R73" s="63">
        <v>14</v>
      </c>
      <c r="S73" s="47">
        <v>3</v>
      </c>
      <c r="T73" s="47">
        <v>670</v>
      </c>
      <c r="U73" s="31">
        <v>1</v>
      </c>
      <c r="V73" s="138">
        <f>(T73/D73)</f>
        <v>0.89932885906040272</v>
      </c>
      <c r="W73" s="35">
        <v>2</v>
      </c>
      <c r="X73" s="69">
        <f>(T73/T$14)</f>
        <v>0.10406958682820752</v>
      </c>
      <c r="Y73" s="123">
        <f>(T73/T$17)</f>
        <v>0.4966641957005189</v>
      </c>
      <c r="Z73" s="50">
        <v>138809000</v>
      </c>
      <c r="AA73" s="165">
        <v>1</v>
      </c>
      <c r="AB73" s="168">
        <v>0</v>
      </c>
      <c r="AC73" s="169">
        <v>0</v>
      </c>
      <c r="AD73" s="148">
        <v>0</v>
      </c>
      <c r="AE73" s="169">
        <v>0</v>
      </c>
      <c r="AF73" s="169">
        <v>0</v>
      </c>
      <c r="AG73" s="148">
        <v>0</v>
      </c>
      <c r="AH73" s="169">
        <v>3</v>
      </c>
      <c r="AI73" s="169">
        <v>670</v>
      </c>
      <c r="AJ73" s="71">
        <f t="shared" ref="AJ73:AJ74" si="6">(AI73/T73)</f>
        <v>1</v>
      </c>
      <c r="AK73" s="170">
        <v>138809000</v>
      </c>
    </row>
    <row r="74" spans="1:37" x14ac:dyDescent="0.25">
      <c r="A74" s="14">
        <v>56</v>
      </c>
      <c r="B74" s="16" t="s">
        <v>20</v>
      </c>
      <c r="C74" s="153">
        <v>38</v>
      </c>
      <c r="D74" s="17">
        <v>72</v>
      </c>
      <c r="E74" s="73">
        <v>8</v>
      </c>
      <c r="F74" s="69">
        <f>(D74/D$14)</f>
        <v>3.8937861662430373E-3</v>
      </c>
      <c r="G74" s="69">
        <f>(D74/D$17)</f>
        <v>2.920892494929006E-2</v>
      </c>
      <c r="H74" s="18">
        <v>9319619</v>
      </c>
      <c r="I74" s="76">
        <v>12</v>
      </c>
      <c r="J74" s="68">
        <v>32</v>
      </c>
      <c r="K74" s="75">
        <v>12</v>
      </c>
      <c r="L74" s="69">
        <f>(J74/J$14)</f>
        <v>2.6549406786692108E-3</v>
      </c>
      <c r="M74" s="69">
        <f>(J74/J$17)</f>
        <v>2.8673835125448029E-2</v>
      </c>
      <c r="N74" s="69">
        <v>0.44444444444444442</v>
      </c>
      <c r="O74" s="66">
        <v>5812051</v>
      </c>
      <c r="P74" s="22">
        <v>13</v>
      </c>
      <c r="Q74" s="77">
        <f>(O74/J74)</f>
        <v>181626.59375</v>
      </c>
      <c r="R74" s="63">
        <v>23</v>
      </c>
      <c r="S74" s="47">
        <v>6</v>
      </c>
      <c r="T74" s="47">
        <v>40</v>
      </c>
      <c r="U74" s="31">
        <v>7</v>
      </c>
      <c r="V74" s="138">
        <f>(T74/D74)</f>
        <v>0.55555555555555558</v>
      </c>
      <c r="W74" s="35">
        <v>5</v>
      </c>
      <c r="X74" s="69">
        <f>(T74/T$14)</f>
        <v>6.2131096613855233E-3</v>
      </c>
      <c r="Y74" s="123">
        <f>(T74/T$17)</f>
        <v>2.9651593773165306E-2</v>
      </c>
      <c r="Z74" s="50">
        <v>3507568</v>
      </c>
      <c r="AA74" s="165">
        <v>6</v>
      </c>
      <c r="AB74" s="168">
        <v>0</v>
      </c>
      <c r="AC74" s="169">
        <v>0</v>
      </c>
      <c r="AD74" s="148">
        <v>0</v>
      </c>
      <c r="AE74" s="169">
        <v>0</v>
      </c>
      <c r="AF74" s="169">
        <v>0</v>
      </c>
      <c r="AG74" s="148">
        <v>0</v>
      </c>
      <c r="AH74" s="169">
        <v>6</v>
      </c>
      <c r="AI74" s="169">
        <v>40</v>
      </c>
      <c r="AJ74" s="71">
        <f t="shared" si="6"/>
        <v>1</v>
      </c>
      <c r="AK74" s="170">
        <v>3507568</v>
      </c>
    </row>
    <row r="75" spans="1:37" x14ac:dyDescent="0.25">
      <c r="A75" s="14">
        <v>57</v>
      </c>
      <c r="B75" s="16" t="s">
        <v>66</v>
      </c>
      <c r="C75" s="153">
        <v>0</v>
      </c>
      <c r="D75" s="17">
        <v>0</v>
      </c>
      <c r="E75" s="17"/>
      <c r="F75" s="69"/>
      <c r="G75" s="67"/>
      <c r="H75" s="18">
        <v>0</v>
      </c>
      <c r="I75" s="74"/>
      <c r="J75" s="68">
        <v>0</v>
      </c>
      <c r="K75" s="75"/>
      <c r="L75" s="69"/>
      <c r="M75" s="67"/>
      <c r="N75" s="69"/>
      <c r="O75" s="66">
        <v>0</v>
      </c>
      <c r="P75" s="22"/>
      <c r="Q75" s="124"/>
      <c r="R75" s="63"/>
      <c r="S75" s="47">
        <v>0</v>
      </c>
      <c r="T75" s="47">
        <v>0</v>
      </c>
      <c r="U75" s="31"/>
      <c r="V75" s="138"/>
      <c r="W75" s="31"/>
      <c r="X75" s="139"/>
      <c r="Y75" s="140"/>
      <c r="Z75" s="50">
        <v>0</v>
      </c>
      <c r="AA75" s="165"/>
      <c r="AB75" s="168">
        <v>0</v>
      </c>
      <c r="AC75" s="169">
        <v>0</v>
      </c>
      <c r="AD75" s="148">
        <v>0</v>
      </c>
      <c r="AE75" s="169">
        <v>0</v>
      </c>
      <c r="AF75" s="169">
        <v>0</v>
      </c>
      <c r="AG75" s="148">
        <v>0</v>
      </c>
      <c r="AH75" s="169">
        <v>0</v>
      </c>
      <c r="AI75" s="169">
        <v>0</v>
      </c>
      <c r="AJ75" s="21"/>
      <c r="AK75" s="170">
        <v>0</v>
      </c>
    </row>
    <row r="76" spans="1:37" x14ac:dyDescent="0.25">
      <c r="A76" s="14">
        <v>58</v>
      </c>
      <c r="B76" s="16" t="s">
        <v>53</v>
      </c>
      <c r="C76" s="153">
        <v>0</v>
      </c>
      <c r="D76" s="17">
        <v>0</v>
      </c>
      <c r="E76" s="73"/>
      <c r="F76" s="69"/>
      <c r="G76" s="67"/>
      <c r="H76" s="18">
        <v>0</v>
      </c>
      <c r="I76" s="76"/>
      <c r="J76" s="68">
        <v>0</v>
      </c>
      <c r="K76" s="75"/>
      <c r="L76" s="69"/>
      <c r="M76" s="67"/>
      <c r="N76" s="69"/>
      <c r="O76" s="66">
        <v>0</v>
      </c>
      <c r="P76" s="22"/>
      <c r="Q76" s="64"/>
      <c r="R76" s="63"/>
      <c r="S76" s="47">
        <v>0</v>
      </c>
      <c r="T76" s="47">
        <v>0</v>
      </c>
      <c r="U76" s="31"/>
      <c r="V76" s="138"/>
      <c r="W76" s="31"/>
      <c r="X76" s="139"/>
      <c r="Y76" s="140"/>
      <c r="Z76" s="50">
        <v>0</v>
      </c>
      <c r="AA76" s="165"/>
      <c r="AB76" s="168">
        <v>0</v>
      </c>
      <c r="AC76" s="169">
        <v>0</v>
      </c>
      <c r="AD76" s="148">
        <v>0</v>
      </c>
      <c r="AE76" s="169">
        <v>0</v>
      </c>
      <c r="AF76" s="169">
        <v>0</v>
      </c>
      <c r="AG76" s="148">
        <v>0</v>
      </c>
      <c r="AH76" s="169">
        <v>0</v>
      </c>
      <c r="AI76" s="169">
        <v>0</v>
      </c>
      <c r="AJ76" s="21"/>
      <c r="AK76" s="170">
        <v>0</v>
      </c>
    </row>
    <row r="77" spans="1:37" x14ac:dyDescent="0.25">
      <c r="A77" s="14">
        <v>59</v>
      </c>
      <c r="B77" s="16" t="s">
        <v>74</v>
      </c>
      <c r="C77" s="153">
        <v>4</v>
      </c>
      <c r="D77" s="17">
        <v>4</v>
      </c>
      <c r="E77" s="73">
        <v>26</v>
      </c>
      <c r="F77" s="141">
        <f>(D77/D$14)</f>
        <v>2.1632145368016874E-4</v>
      </c>
      <c r="G77" s="69">
        <f>(D77/D$17)</f>
        <v>1.6227180527383367E-3</v>
      </c>
      <c r="H77" s="18">
        <v>415000</v>
      </c>
      <c r="I77" s="76">
        <v>31</v>
      </c>
      <c r="J77" s="68">
        <v>4</v>
      </c>
      <c r="K77" s="75">
        <v>25</v>
      </c>
      <c r="L77" s="141">
        <f>(J77/J$14)</f>
        <v>3.3186758483365135E-4</v>
      </c>
      <c r="M77" s="69">
        <f>(J77/J$17)</f>
        <v>3.5842293906810036E-3</v>
      </c>
      <c r="N77" s="69">
        <v>1</v>
      </c>
      <c r="O77" s="66">
        <v>415000</v>
      </c>
      <c r="P77" s="22">
        <v>30</v>
      </c>
      <c r="Q77" s="77">
        <f>(O77/J77)</f>
        <v>103750</v>
      </c>
      <c r="R77" s="63">
        <v>39</v>
      </c>
      <c r="S77" s="47">
        <v>0</v>
      </c>
      <c r="T77" s="47">
        <v>0</v>
      </c>
      <c r="U77" s="31"/>
      <c r="V77" s="138"/>
      <c r="W77" s="31"/>
      <c r="X77" s="139"/>
      <c r="Y77" s="140"/>
      <c r="Z77" s="50">
        <v>0</v>
      </c>
      <c r="AA77" s="165"/>
      <c r="AB77" s="168">
        <v>0</v>
      </c>
      <c r="AC77" s="169">
        <v>0</v>
      </c>
      <c r="AD77" s="148">
        <v>0</v>
      </c>
      <c r="AE77" s="169">
        <v>0</v>
      </c>
      <c r="AF77" s="169">
        <v>0</v>
      </c>
      <c r="AG77" s="148">
        <v>0</v>
      </c>
      <c r="AH77" s="169">
        <v>0</v>
      </c>
      <c r="AI77" s="169">
        <v>0</v>
      </c>
      <c r="AJ77" s="21"/>
      <c r="AK77" s="170">
        <v>0</v>
      </c>
    </row>
    <row r="78" spans="1:37" x14ac:dyDescent="0.25">
      <c r="A78" s="14">
        <v>60</v>
      </c>
      <c r="B78" s="16" t="s">
        <v>54</v>
      </c>
      <c r="C78" s="153">
        <v>1</v>
      </c>
      <c r="D78" s="17">
        <v>1</v>
      </c>
      <c r="E78" s="73">
        <v>36</v>
      </c>
      <c r="F78" s="141">
        <f>(D78/D$14)</f>
        <v>5.4080363420042185E-5</v>
      </c>
      <c r="G78" s="69">
        <f>(D78/D$17)</f>
        <v>4.0567951318458417E-4</v>
      </c>
      <c r="H78" s="18">
        <v>150000</v>
      </c>
      <c r="I78" s="76">
        <v>39</v>
      </c>
      <c r="J78" s="68">
        <v>1</v>
      </c>
      <c r="K78" s="75">
        <v>36</v>
      </c>
      <c r="L78" s="141">
        <f>(J78/J$14)</f>
        <v>8.2966896208412839E-5</v>
      </c>
      <c r="M78" s="69">
        <f>(J78/J$17)</f>
        <v>8.960573476702509E-4</v>
      </c>
      <c r="N78" s="69">
        <v>1</v>
      </c>
      <c r="O78" s="66">
        <v>150000</v>
      </c>
      <c r="P78" s="22">
        <v>39</v>
      </c>
      <c r="Q78" s="77">
        <f>(O78/J78)</f>
        <v>150000</v>
      </c>
      <c r="R78" s="63">
        <v>27</v>
      </c>
      <c r="S78" s="47">
        <v>0</v>
      </c>
      <c r="T78" s="47">
        <v>0</v>
      </c>
      <c r="U78" s="31"/>
      <c r="V78" s="138"/>
      <c r="W78" s="31"/>
      <c r="X78" s="139"/>
      <c r="Y78" s="140"/>
      <c r="Z78" s="50">
        <v>0</v>
      </c>
      <c r="AA78" s="165"/>
      <c r="AB78" s="168">
        <v>0</v>
      </c>
      <c r="AC78" s="169">
        <v>0</v>
      </c>
      <c r="AD78" s="148">
        <v>0</v>
      </c>
      <c r="AE78" s="169">
        <v>0</v>
      </c>
      <c r="AF78" s="169">
        <v>0</v>
      </c>
      <c r="AG78" s="148">
        <v>0</v>
      </c>
      <c r="AH78" s="169">
        <v>0</v>
      </c>
      <c r="AI78" s="169">
        <v>0</v>
      </c>
      <c r="AJ78" s="21"/>
      <c r="AK78" s="170">
        <v>0</v>
      </c>
    </row>
    <row r="79" spans="1:37" x14ac:dyDescent="0.25">
      <c r="A79" s="14">
        <v>61</v>
      </c>
      <c r="B79" s="16" t="s">
        <v>55</v>
      </c>
      <c r="C79" s="153">
        <v>4</v>
      </c>
      <c r="D79" s="17">
        <v>4</v>
      </c>
      <c r="E79" s="73">
        <v>26</v>
      </c>
      <c r="F79" s="141">
        <f>(D79/D$14)</f>
        <v>2.1632145368016874E-4</v>
      </c>
      <c r="G79" s="69">
        <f>(D79/D$17)</f>
        <v>1.6227180527383367E-3</v>
      </c>
      <c r="H79" s="18">
        <v>335000</v>
      </c>
      <c r="I79" s="76">
        <v>34</v>
      </c>
      <c r="J79" s="68">
        <v>4</v>
      </c>
      <c r="K79" s="75">
        <v>25</v>
      </c>
      <c r="L79" s="141">
        <f>(J79/J$14)</f>
        <v>3.3186758483365135E-4</v>
      </c>
      <c r="M79" s="69">
        <f>(J79/J$17)</f>
        <v>3.5842293906810036E-3</v>
      </c>
      <c r="N79" s="69">
        <v>1</v>
      </c>
      <c r="O79" s="66">
        <v>335000</v>
      </c>
      <c r="P79" s="22">
        <v>33</v>
      </c>
      <c r="Q79" s="77">
        <f>(O79/J79)</f>
        <v>83750</v>
      </c>
      <c r="R79" s="63">
        <v>41</v>
      </c>
      <c r="S79" s="47">
        <v>0</v>
      </c>
      <c r="T79" s="47">
        <v>0</v>
      </c>
      <c r="U79" s="31"/>
      <c r="V79" s="138"/>
      <c r="W79" s="31"/>
      <c r="X79" s="139"/>
      <c r="Y79" s="140"/>
      <c r="Z79" s="50">
        <v>0</v>
      </c>
      <c r="AA79" s="165"/>
      <c r="AB79" s="168">
        <v>0</v>
      </c>
      <c r="AC79" s="169">
        <v>0</v>
      </c>
      <c r="AD79" s="148">
        <v>0</v>
      </c>
      <c r="AE79" s="169">
        <v>0</v>
      </c>
      <c r="AF79" s="169">
        <v>0</v>
      </c>
      <c r="AG79" s="148">
        <v>0</v>
      </c>
      <c r="AH79" s="169">
        <v>0</v>
      </c>
      <c r="AI79" s="169">
        <v>0</v>
      </c>
      <c r="AJ79" s="21"/>
      <c r="AK79" s="170">
        <v>0</v>
      </c>
    </row>
    <row r="80" spans="1:37" x14ac:dyDescent="0.25">
      <c r="A80" s="14">
        <v>62</v>
      </c>
      <c r="B80" s="16" t="s">
        <v>56</v>
      </c>
      <c r="C80" s="153">
        <v>3</v>
      </c>
      <c r="D80" s="17">
        <v>3</v>
      </c>
      <c r="E80" s="73">
        <v>29</v>
      </c>
      <c r="F80" s="141">
        <f>(D80/D$14)</f>
        <v>1.6224109026012656E-4</v>
      </c>
      <c r="G80" s="69">
        <f>(D80/D$17)</f>
        <v>1.2170385395537525E-3</v>
      </c>
      <c r="H80" s="18">
        <v>1460000</v>
      </c>
      <c r="I80" s="76">
        <v>21</v>
      </c>
      <c r="J80" s="68">
        <v>3</v>
      </c>
      <c r="K80" s="75">
        <v>27</v>
      </c>
      <c r="L80" s="141">
        <f>(J80/J$14)</f>
        <v>2.4890068862523852E-4</v>
      </c>
      <c r="M80" s="69">
        <f>(J80/J$17)</f>
        <v>2.6881720430107529E-3</v>
      </c>
      <c r="N80" s="69">
        <v>1</v>
      </c>
      <c r="O80" s="66">
        <v>1460000</v>
      </c>
      <c r="P80" s="22">
        <v>20</v>
      </c>
      <c r="Q80" s="77">
        <f>(O80/J80)</f>
        <v>486666.66666666669</v>
      </c>
      <c r="R80" s="63">
        <v>1</v>
      </c>
      <c r="S80" s="47">
        <v>0</v>
      </c>
      <c r="T80" s="47">
        <v>0</v>
      </c>
      <c r="U80" s="31"/>
      <c r="V80" s="138"/>
      <c r="W80" s="31"/>
      <c r="X80" s="139"/>
      <c r="Y80" s="140"/>
      <c r="Z80" s="50">
        <v>0</v>
      </c>
      <c r="AA80" s="165"/>
      <c r="AB80" s="168">
        <v>0</v>
      </c>
      <c r="AC80" s="169">
        <v>0</v>
      </c>
      <c r="AD80" s="148">
        <v>0</v>
      </c>
      <c r="AE80" s="169">
        <v>0</v>
      </c>
      <c r="AF80" s="169">
        <v>0</v>
      </c>
      <c r="AG80" s="148">
        <v>0</v>
      </c>
      <c r="AH80" s="169">
        <v>0</v>
      </c>
      <c r="AI80" s="169">
        <v>0</v>
      </c>
      <c r="AJ80" s="21"/>
      <c r="AK80" s="170">
        <v>0</v>
      </c>
    </row>
    <row r="81" spans="1:37" x14ac:dyDescent="0.25">
      <c r="A81" s="14">
        <v>63</v>
      </c>
      <c r="B81" s="16" t="s">
        <v>57</v>
      </c>
      <c r="C81" s="153">
        <v>6</v>
      </c>
      <c r="D81" s="17">
        <v>6</v>
      </c>
      <c r="E81" s="73">
        <v>24</v>
      </c>
      <c r="F81" s="141">
        <f>(D81/D$14)</f>
        <v>3.2448218052025311E-4</v>
      </c>
      <c r="G81" s="69">
        <f>(D81/D$17)</f>
        <v>2.434077079107505E-3</v>
      </c>
      <c r="H81" s="18">
        <v>900000</v>
      </c>
      <c r="I81" s="76">
        <v>26</v>
      </c>
      <c r="J81" s="68">
        <v>6</v>
      </c>
      <c r="K81" s="75">
        <v>23</v>
      </c>
      <c r="L81" s="141">
        <f>(J81/J$14)</f>
        <v>4.9780137725047703E-4</v>
      </c>
      <c r="M81" s="69">
        <f>(J81/J$17)</f>
        <v>5.3763440860215058E-3</v>
      </c>
      <c r="N81" s="69">
        <v>1</v>
      </c>
      <c r="O81" s="66">
        <v>900000</v>
      </c>
      <c r="P81" s="22">
        <v>25</v>
      </c>
      <c r="Q81" s="77">
        <f>(O81/J81)</f>
        <v>150000</v>
      </c>
      <c r="R81" s="63">
        <v>27</v>
      </c>
      <c r="S81" s="47">
        <v>0</v>
      </c>
      <c r="T81" s="47">
        <v>0</v>
      </c>
      <c r="U81" s="31"/>
      <c r="V81" s="138"/>
      <c r="W81" s="31"/>
      <c r="X81" s="139"/>
      <c r="Y81" s="140"/>
      <c r="Z81" s="50">
        <v>0</v>
      </c>
      <c r="AA81" s="165"/>
      <c r="AB81" s="168">
        <v>0</v>
      </c>
      <c r="AC81" s="169">
        <v>0</v>
      </c>
      <c r="AD81" s="148">
        <v>0</v>
      </c>
      <c r="AE81" s="169">
        <v>0</v>
      </c>
      <c r="AF81" s="169">
        <v>0</v>
      </c>
      <c r="AG81" s="148">
        <v>0</v>
      </c>
      <c r="AH81" s="169">
        <v>0</v>
      </c>
      <c r="AI81" s="169">
        <v>0</v>
      </c>
      <c r="AJ81" s="21"/>
      <c r="AK81" s="170">
        <v>0</v>
      </c>
    </row>
    <row r="82" spans="1:37" x14ac:dyDescent="0.25">
      <c r="A82" s="14">
        <v>64</v>
      </c>
      <c r="B82" s="16" t="s">
        <v>58</v>
      </c>
      <c r="C82" s="153">
        <v>0</v>
      </c>
      <c r="D82" s="17">
        <v>0</v>
      </c>
      <c r="E82" s="73"/>
      <c r="F82" s="69"/>
      <c r="G82" s="67"/>
      <c r="H82" s="18">
        <v>0</v>
      </c>
      <c r="I82" s="74"/>
      <c r="J82" s="68">
        <v>0</v>
      </c>
      <c r="K82" s="75"/>
      <c r="L82" s="69"/>
      <c r="M82" s="67"/>
      <c r="N82" s="69"/>
      <c r="O82" s="66">
        <v>0</v>
      </c>
      <c r="P82" s="22"/>
      <c r="Q82" s="124"/>
      <c r="R82" s="63"/>
      <c r="S82" s="47">
        <v>0</v>
      </c>
      <c r="T82" s="47">
        <v>0</v>
      </c>
      <c r="U82" s="31"/>
      <c r="V82" s="138"/>
      <c r="W82" s="31"/>
      <c r="X82" s="139"/>
      <c r="Y82" s="140"/>
      <c r="Z82" s="50">
        <v>0</v>
      </c>
      <c r="AA82" s="165"/>
      <c r="AB82" s="168">
        <v>0</v>
      </c>
      <c r="AC82" s="169">
        <v>0</v>
      </c>
      <c r="AD82" s="148">
        <v>0</v>
      </c>
      <c r="AE82" s="169">
        <v>0</v>
      </c>
      <c r="AF82" s="169">
        <v>0</v>
      </c>
      <c r="AG82" s="148">
        <v>0</v>
      </c>
      <c r="AH82" s="169">
        <v>0</v>
      </c>
      <c r="AI82" s="169">
        <v>0</v>
      </c>
      <c r="AJ82" s="21"/>
      <c r="AK82" s="170">
        <v>0</v>
      </c>
    </row>
    <row r="83" spans="1:37" x14ac:dyDescent="0.25">
      <c r="A83" s="14">
        <v>65</v>
      </c>
      <c r="B83" s="16" t="s">
        <v>59</v>
      </c>
      <c r="C83" s="153">
        <v>3</v>
      </c>
      <c r="D83" s="17">
        <v>4</v>
      </c>
      <c r="E83" s="73">
        <v>26</v>
      </c>
      <c r="F83" s="141">
        <f>(D83/D$14)</f>
        <v>2.1632145368016874E-4</v>
      </c>
      <c r="G83" s="69">
        <f>(D83/D$17)</f>
        <v>1.6227180527383367E-3</v>
      </c>
      <c r="H83" s="18">
        <v>395000</v>
      </c>
      <c r="I83" s="76">
        <v>33</v>
      </c>
      <c r="J83" s="68">
        <v>2</v>
      </c>
      <c r="K83" s="75">
        <v>32</v>
      </c>
      <c r="L83" s="141">
        <f>(J83/J$14)</f>
        <v>1.6593379241682568E-4</v>
      </c>
      <c r="M83" s="69">
        <f>(J83/J$17)</f>
        <v>1.7921146953405018E-3</v>
      </c>
      <c r="N83" s="69">
        <v>0.5</v>
      </c>
      <c r="O83" s="66">
        <v>270000</v>
      </c>
      <c r="P83" s="22">
        <v>34</v>
      </c>
      <c r="Q83" s="77">
        <f>(O83/J83)</f>
        <v>135000</v>
      </c>
      <c r="R83" s="63">
        <v>29</v>
      </c>
      <c r="S83" s="47">
        <v>1</v>
      </c>
      <c r="T83" s="47">
        <v>2</v>
      </c>
      <c r="U83" s="31">
        <v>11</v>
      </c>
      <c r="V83" s="138">
        <f>(T83/D83)</f>
        <v>0.5</v>
      </c>
      <c r="W83" s="35">
        <v>7</v>
      </c>
      <c r="X83" s="69">
        <f>(T83/T$14)</f>
        <v>3.1065548306927616E-4</v>
      </c>
      <c r="Y83" s="123">
        <f>(T83/T$17)</f>
        <v>1.4825796886582653E-3</v>
      </c>
      <c r="Z83" s="50">
        <v>125000</v>
      </c>
      <c r="AA83" s="165">
        <v>12</v>
      </c>
      <c r="AB83" s="168">
        <v>1</v>
      </c>
      <c r="AC83" s="169">
        <v>2</v>
      </c>
      <c r="AD83" s="148">
        <v>125000</v>
      </c>
      <c r="AE83" s="169">
        <v>0</v>
      </c>
      <c r="AF83" s="169">
        <v>0</v>
      </c>
      <c r="AG83" s="148">
        <v>0</v>
      </c>
      <c r="AH83" s="169">
        <v>0</v>
      </c>
      <c r="AI83" s="169">
        <v>0</v>
      </c>
      <c r="AJ83" s="71"/>
      <c r="AK83" s="170">
        <v>0</v>
      </c>
    </row>
    <row r="84" spans="1:37" x14ac:dyDescent="0.25">
      <c r="A84" s="14">
        <v>66</v>
      </c>
      <c r="B84" s="16" t="s">
        <v>60</v>
      </c>
      <c r="C84" s="153">
        <v>0</v>
      </c>
      <c r="D84" s="17">
        <v>0</v>
      </c>
      <c r="E84" s="73"/>
      <c r="F84" s="69"/>
      <c r="G84" s="67"/>
      <c r="H84" s="18">
        <v>0</v>
      </c>
      <c r="I84" s="76"/>
      <c r="J84" s="68">
        <v>0</v>
      </c>
      <c r="K84" s="75"/>
      <c r="L84" s="69"/>
      <c r="M84" s="67"/>
      <c r="N84" s="69"/>
      <c r="O84" s="66">
        <v>0</v>
      </c>
      <c r="P84" s="22"/>
      <c r="Q84" s="122"/>
      <c r="R84" s="63"/>
      <c r="S84" s="47">
        <v>0</v>
      </c>
      <c r="T84" s="47">
        <v>0</v>
      </c>
      <c r="U84" s="31"/>
      <c r="V84" s="138"/>
      <c r="W84" s="31"/>
      <c r="X84" s="139"/>
      <c r="Y84" s="140"/>
      <c r="Z84" s="50">
        <v>0</v>
      </c>
      <c r="AA84" s="165"/>
      <c r="AB84" s="168">
        <v>0</v>
      </c>
      <c r="AC84" s="169">
        <v>0</v>
      </c>
      <c r="AD84" s="148">
        <v>0</v>
      </c>
      <c r="AE84" s="169">
        <v>0</v>
      </c>
      <c r="AF84" s="169">
        <v>0</v>
      </c>
      <c r="AG84" s="148">
        <v>0</v>
      </c>
      <c r="AH84" s="169">
        <v>0</v>
      </c>
      <c r="AI84" s="169">
        <v>0</v>
      </c>
      <c r="AJ84" s="21"/>
      <c r="AK84" s="170">
        <v>0</v>
      </c>
    </row>
    <row r="85" spans="1:37" x14ac:dyDescent="0.25">
      <c r="A85" s="14">
        <v>67</v>
      </c>
      <c r="B85" s="16" t="s">
        <v>61</v>
      </c>
      <c r="C85" s="153">
        <v>2</v>
      </c>
      <c r="D85" s="17">
        <v>2</v>
      </c>
      <c r="E85" s="73">
        <v>34</v>
      </c>
      <c r="F85" s="141">
        <f>(D85/D$14)</f>
        <v>1.0816072684008437E-4</v>
      </c>
      <c r="G85" s="69">
        <f>(D85/D$17)</f>
        <v>8.1135902636916835E-4</v>
      </c>
      <c r="H85" s="18">
        <v>230000</v>
      </c>
      <c r="I85" s="76">
        <v>36</v>
      </c>
      <c r="J85" s="68">
        <v>2</v>
      </c>
      <c r="K85" s="75">
        <v>32</v>
      </c>
      <c r="L85" s="141">
        <f>(J85/J$14)</f>
        <v>1.6593379241682568E-4</v>
      </c>
      <c r="M85" s="69">
        <f>(J85/J$17)</f>
        <v>1.7921146953405018E-3</v>
      </c>
      <c r="N85" s="69">
        <v>1</v>
      </c>
      <c r="O85" s="66">
        <v>230000</v>
      </c>
      <c r="P85" s="22">
        <v>36</v>
      </c>
      <c r="Q85" s="77">
        <f>(O85/J85)</f>
        <v>115000</v>
      </c>
      <c r="R85" s="63">
        <v>37</v>
      </c>
      <c r="S85" s="47">
        <v>0</v>
      </c>
      <c r="T85" s="47">
        <v>0</v>
      </c>
      <c r="U85" s="31"/>
      <c r="V85" s="138"/>
      <c r="W85" s="31"/>
      <c r="X85" s="139"/>
      <c r="Y85" s="140"/>
      <c r="Z85" s="50">
        <v>0</v>
      </c>
      <c r="AA85" s="165"/>
      <c r="AB85" s="168">
        <v>0</v>
      </c>
      <c r="AC85" s="169">
        <v>0</v>
      </c>
      <c r="AD85" s="148">
        <v>0</v>
      </c>
      <c r="AE85" s="169">
        <v>0</v>
      </c>
      <c r="AF85" s="169">
        <v>0</v>
      </c>
      <c r="AG85" s="148">
        <v>0</v>
      </c>
      <c r="AH85" s="169">
        <v>0</v>
      </c>
      <c r="AI85" s="169">
        <v>0</v>
      </c>
      <c r="AJ85" s="21"/>
      <c r="AK85" s="170">
        <v>0</v>
      </c>
    </row>
    <row r="86" spans="1:37" x14ac:dyDescent="0.25">
      <c r="A86" s="14">
        <v>68</v>
      </c>
      <c r="B86" s="16" t="s">
        <v>62</v>
      </c>
      <c r="C86" s="153">
        <v>0</v>
      </c>
      <c r="D86" s="17">
        <v>0</v>
      </c>
      <c r="E86" s="17"/>
      <c r="F86" s="69"/>
      <c r="G86" s="67"/>
      <c r="H86" s="18">
        <v>0</v>
      </c>
      <c r="I86" s="74"/>
      <c r="J86" s="68">
        <v>0</v>
      </c>
      <c r="K86" s="75"/>
      <c r="L86" s="69"/>
      <c r="M86" s="69"/>
      <c r="N86" s="69"/>
      <c r="O86" s="66">
        <v>0</v>
      </c>
      <c r="P86" s="22"/>
      <c r="Q86" s="124"/>
      <c r="R86" s="63"/>
      <c r="S86" s="47">
        <v>0</v>
      </c>
      <c r="T86" s="47">
        <v>0</v>
      </c>
      <c r="U86" s="31"/>
      <c r="V86" s="138"/>
      <c r="W86" s="31"/>
      <c r="X86" s="139"/>
      <c r="Y86" s="140"/>
      <c r="Z86" s="50">
        <v>0</v>
      </c>
      <c r="AA86" s="165"/>
      <c r="AB86" s="168">
        <v>0</v>
      </c>
      <c r="AC86" s="169">
        <v>0</v>
      </c>
      <c r="AD86" s="148">
        <v>0</v>
      </c>
      <c r="AE86" s="169">
        <v>0</v>
      </c>
      <c r="AF86" s="169">
        <v>0</v>
      </c>
      <c r="AG86" s="148">
        <v>0</v>
      </c>
      <c r="AH86" s="169">
        <v>0</v>
      </c>
      <c r="AI86" s="169">
        <v>0</v>
      </c>
      <c r="AJ86" s="21"/>
      <c r="AK86" s="170">
        <v>0</v>
      </c>
    </row>
    <row r="87" spans="1:37" x14ac:dyDescent="0.25">
      <c r="B87" s="154"/>
      <c r="C87" s="162"/>
      <c r="D87" s="47"/>
      <c r="E87" s="47"/>
      <c r="F87" s="48"/>
      <c r="G87" s="52"/>
      <c r="H87" s="50"/>
      <c r="I87" s="51"/>
      <c r="J87" s="113"/>
      <c r="K87" s="125"/>
      <c r="L87" s="48"/>
      <c r="M87" s="115"/>
      <c r="N87" s="115"/>
      <c r="O87" s="50"/>
      <c r="P87" s="114"/>
      <c r="Q87" s="126"/>
      <c r="R87" s="117"/>
      <c r="S87" s="118"/>
      <c r="T87" s="47"/>
      <c r="U87" s="47"/>
      <c r="V87" s="119"/>
      <c r="W87" s="47"/>
      <c r="X87" s="21"/>
      <c r="Y87" s="123"/>
      <c r="Z87" s="50"/>
      <c r="AA87" s="120"/>
      <c r="AB87" s="113"/>
      <c r="AC87" s="47"/>
      <c r="AD87" s="50"/>
      <c r="AE87" s="47"/>
      <c r="AF87" s="47"/>
      <c r="AG87" s="50"/>
      <c r="AH87" s="47"/>
      <c r="AI87" s="47"/>
      <c r="AJ87" s="48"/>
      <c r="AK87" s="121"/>
    </row>
    <row r="88" spans="1:37" ht="16.5" thickBot="1" x14ac:dyDescent="0.3">
      <c r="B88" s="155"/>
      <c r="C88" s="163"/>
      <c r="D88" s="53"/>
      <c r="E88" s="54"/>
      <c r="F88" s="55"/>
      <c r="G88" s="55"/>
      <c r="H88" s="56"/>
      <c r="I88" s="57"/>
      <c r="J88" s="127"/>
      <c r="K88" s="54"/>
      <c r="L88" s="55"/>
      <c r="M88" s="128"/>
      <c r="N88" s="128"/>
      <c r="O88" s="56"/>
      <c r="P88" s="129"/>
      <c r="Q88" s="130"/>
      <c r="R88" s="57"/>
      <c r="S88" s="131"/>
      <c r="T88" s="54"/>
      <c r="U88" s="54"/>
      <c r="V88" s="132"/>
      <c r="W88" s="54"/>
      <c r="X88" s="132"/>
      <c r="Y88" s="132"/>
      <c r="Z88" s="56"/>
      <c r="AA88" s="133"/>
      <c r="AB88" s="127"/>
      <c r="AC88" s="54"/>
      <c r="AD88" s="56"/>
      <c r="AE88" s="54"/>
      <c r="AF88" s="54"/>
      <c r="AG88" s="56"/>
      <c r="AH88" s="54"/>
      <c r="AI88" s="54"/>
      <c r="AJ88" s="55"/>
      <c r="AK88" s="134"/>
    </row>
    <row r="89" spans="1:37" ht="16.5" thickTop="1" x14ac:dyDescent="0.25">
      <c r="B89" s="58"/>
      <c r="C89" s="59"/>
      <c r="D89" s="59"/>
      <c r="V89" s="88"/>
      <c r="W89" s="87"/>
      <c r="Y89" s="88"/>
      <c r="Z89" s="90"/>
      <c r="AA89" s="87"/>
      <c r="AB89" s="31"/>
    </row>
    <row r="90" spans="1:37" x14ac:dyDescent="0.25">
      <c r="B90" s="8" t="s">
        <v>76</v>
      </c>
      <c r="C90" s="60"/>
      <c r="D90" s="60"/>
      <c r="J90" s="135"/>
      <c r="V90" s="136"/>
      <c r="AA90" s="58"/>
      <c r="AK90" s="137"/>
    </row>
    <row r="91" spans="1:37" x14ac:dyDescent="0.25">
      <c r="B91" s="8" t="s">
        <v>104</v>
      </c>
      <c r="C91" s="59"/>
      <c r="D91" s="59"/>
      <c r="AA91" s="58"/>
    </row>
    <row r="92" spans="1:37" x14ac:dyDescent="0.25">
      <c r="B92" s="24" t="s">
        <v>102</v>
      </c>
      <c r="C92" s="59"/>
      <c r="D92" s="59"/>
    </row>
    <row r="93" spans="1:37" x14ac:dyDescent="0.25">
      <c r="C93" s="25"/>
      <c r="D93" s="25"/>
    </row>
    <row r="94" spans="1:37" x14ac:dyDescent="0.25">
      <c r="A94" s="20"/>
      <c r="B94" s="23"/>
      <c r="C94" s="23"/>
      <c r="D94" s="23"/>
      <c r="E94" s="23"/>
      <c r="F94" s="61"/>
      <c r="G94" s="61"/>
      <c r="H94" s="62"/>
      <c r="I94" s="23"/>
      <c r="J94" s="23"/>
      <c r="K94" s="23"/>
      <c r="L94" s="61"/>
      <c r="M94" s="61"/>
      <c r="N94" s="61"/>
      <c r="O94" s="23"/>
      <c r="P94" s="23"/>
      <c r="Q94" s="23"/>
      <c r="R94" s="23"/>
      <c r="S94" s="23"/>
      <c r="T94" s="23"/>
      <c r="U94" s="65"/>
      <c r="V94" s="61"/>
      <c r="W94" s="23"/>
      <c r="X94" s="61"/>
      <c r="Y94" s="61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61"/>
      <c r="AK94" s="23"/>
    </row>
    <row r="95" spans="1:37" x14ac:dyDescent="0.25">
      <c r="A95" s="20"/>
      <c r="B95" s="23"/>
      <c r="C95" s="23"/>
      <c r="D95" s="23"/>
      <c r="E95" s="23"/>
      <c r="F95" s="61"/>
      <c r="G95" s="61"/>
      <c r="H95" s="62"/>
      <c r="I95" s="23"/>
      <c r="J95" s="23"/>
      <c r="K95" s="23"/>
      <c r="L95" s="61"/>
      <c r="M95" s="61"/>
      <c r="N95" s="61"/>
      <c r="O95" s="23"/>
      <c r="P95" s="23"/>
      <c r="Q95" s="23"/>
      <c r="R95" s="23"/>
      <c r="S95" s="23"/>
      <c r="T95" s="23"/>
      <c r="U95" s="65"/>
      <c r="V95" s="61"/>
      <c r="W95" s="23"/>
      <c r="X95" s="61"/>
      <c r="Y95" s="61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61"/>
      <c r="AK95" s="23"/>
    </row>
    <row r="96" spans="1:37" x14ac:dyDescent="0.25">
      <c r="A96" s="20"/>
      <c r="B96" s="23"/>
      <c r="C96" s="23"/>
      <c r="D96" s="23"/>
      <c r="E96" s="23"/>
      <c r="F96" s="61"/>
      <c r="G96" s="61"/>
      <c r="H96" s="62"/>
      <c r="I96" s="23"/>
      <c r="J96" s="23"/>
      <c r="K96" s="23"/>
      <c r="L96" s="61"/>
      <c r="M96" s="61"/>
      <c r="N96" s="61"/>
      <c r="O96" s="23"/>
      <c r="P96" s="23"/>
      <c r="Q96" s="23"/>
      <c r="R96" s="23"/>
      <c r="S96" s="23"/>
      <c r="T96" s="23"/>
      <c r="U96" s="65"/>
      <c r="V96" s="61"/>
      <c r="W96" s="23"/>
      <c r="X96" s="61"/>
      <c r="Y96" s="61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61"/>
      <c r="AK96" s="23"/>
    </row>
    <row r="97" spans="1:37" x14ac:dyDescent="0.25">
      <c r="A97" s="20"/>
      <c r="B97" s="23"/>
      <c r="C97" s="23"/>
      <c r="D97" s="23"/>
      <c r="E97" s="23"/>
      <c r="F97" s="61"/>
      <c r="G97" s="61"/>
      <c r="H97" s="62"/>
      <c r="I97" s="23"/>
      <c r="J97" s="23"/>
      <c r="K97" s="23"/>
      <c r="L97" s="61"/>
      <c r="M97" s="61"/>
      <c r="N97" s="61"/>
      <c r="O97" s="23"/>
      <c r="P97" s="23"/>
      <c r="Q97" s="23"/>
      <c r="R97" s="23"/>
      <c r="S97" s="23"/>
      <c r="T97" s="23"/>
      <c r="U97" s="65"/>
      <c r="V97" s="61"/>
      <c r="W97" s="23"/>
      <c r="X97" s="61"/>
      <c r="Y97" s="61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61"/>
      <c r="AK97" s="23"/>
    </row>
    <row r="98" spans="1:37" x14ac:dyDescent="0.25">
      <c r="A98" s="23"/>
      <c r="B98" s="23"/>
      <c r="C98" s="23"/>
      <c r="D98" s="23"/>
      <c r="E98" s="23"/>
      <c r="F98" s="61"/>
      <c r="G98" s="61"/>
      <c r="H98" s="62"/>
      <c r="I98" s="23"/>
      <c r="J98" s="23"/>
      <c r="K98" s="23"/>
      <c r="L98" s="61"/>
      <c r="M98" s="61"/>
      <c r="N98" s="61"/>
      <c r="O98" s="23"/>
      <c r="P98" s="23"/>
      <c r="Q98" s="23"/>
      <c r="R98" s="23"/>
      <c r="S98" s="23"/>
      <c r="T98" s="23"/>
      <c r="U98" s="65"/>
      <c r="V98" s="61"/>
      <c r="W98" s="23"/>
      <c r="X98" s="61"/>
      <c r="Y98" s="61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61"/>
      <c r="AK98" s="23"/>
    </row>
    <row r="99" spans="1:37" x14ac:dyDescent="0.25">
      <c r="A99" s="23"/>
      <c r="B99" s="23"/>
      <c r="C99" s="23"/>
      <c r="D99" s="23"/>
      <c r="E99" s="23"/>
      <c r="F99" s="61"/>
      <c r="G99" s="61"/>
      <c r="H99" s="62"/>
      <c r="I99" s="23"/>
      <c r="J99" s="23"/>
      <c r="K99" s="23"/>
      <c r="L99" s="61"/>
      <c r="M99" s="61"/>
      <c r="N99" s="61"/>
      <c r="O99" s="23"/>
      <c r="P99" s="23"/>
      <c r="Q99" s="23"/>
      <c r="R99" s="23"/>
      <c r="S99" s="23"/>
      <c r="T99" s="23"/>
      <c r="U99" s="65"/>
      <c r="V99" s="61"/>
      <c r="W99" s="23"/>
      <c r="X99" s="61"/>
      <c r="Y99" s="61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61"/>
      <c r="AK99" s="23"/>
    </row>
    <row r="100" spans="1:37" x14ac:dyDescent="0.25">
      <c r="C100" s="24">
        <f>SUM(C19:C99)</f>
        <v>1157</v>
      </c>
      <c r="D100" s="24">
        <f>SUM(D19:D99)</f>
        <v>2465</v>
      </c>
      <c r="H100" s="29">
        <f>SUM(H19:H99)</f>
        <v>476473421</v>
      </c>
      <c r="J100" s="135">
        <f>SUM(J19:J99)</f>
        <v>1116</v>
      </c>
      <c r="O100" s="90">
        <f>SUM(O19:O99)</f>
        <v>234780633</v>
      </c>
      <c r="S100" s="87">
        <f>SUM(S19:S99)</f>
        <v>41</v>
      </c>
      <c r="T100" s="24">
        <f>SUM(T19:T99)</f>
        <v>1349</v>
      </c>
      <c r="Z100" s="97">
        <f>SUM(Z19:Z99)</f>
        <v>241692788</v>
      </c>
      <c r="AB100" s="24">
        <f t="shared" ref="AB100:AI100" si="7">SUM(AB19:AB99)</f>
        <v>12</v>
      </c>
      <c r="AC100" s="24">
        <f t="shared" si="7"/>
        <v>24</v>
      </c>
      <c r="AD100" s="97">
        <f t="shared" si="7"/>
        <v>5546826</v>
      </c>
      <c r="AE100" s="24">
        <f t="shared" si="7"/>
        <v>5</v>
      </c>
      <c r="AF100" s="24">
        <f t="shared" si="7"/>
        <v>19</v>
      </c>
      <c r="AG100" s="97">
        <f t="shared" si="7"/>
        <v>5590704</v>
      </c>
      <c r="AH100" s="24">
        <f t="shared" si="7"/>
        <v>24</v>
      </c>
      <c r="AI100" s="24">
        <f t="shared" si="7"/>
        <v>1306</v>
      </c>
      <c r="AK100" s="97">
        <f>SUM(AK19:AK99)</f>
        <v>230555258</v>
      </c>
    </row>
  </sheetData>
  <sortState xmlns:xlrd2="http://schemas.microsoft.com/office/spreadsheetml/2017/richdata2" ref="A19:AA86">
    <sortCondition ref="A19:A86"/>
  </sortState>
  <mergeCells count="44">
    <mergeCell ref="AH9:AK10"/>
    <mergeCell ref="AB11:AB12"/>
    <mergeCell ref="AC11:AC12"/>
    <mergeCell ref="AD11:AD12"/>
    <mergeCell ref="AE11:AE12"/>
    <mergeCell ref="AF11:AF12"/>
    <mergeCell ref="AG11:AG12"/>
    <mergeCell ref="AH11:AH12"/>
    <mergeCell ref="AI11:AI12"/>
    <mergeCell ref="AJ11:AJ12"/>
    <mergeCell ref="AK11:AK12"/>
    <mergeCell ref="S6:AK8"/>
    <mergeCell ref="C9:C12"/>
    <mergeCell ref="D9:D12"/>
    <mergeCell ref="E9:E12"/>
    <mergeCell ref="F9:G10"/>
    <mergeCell ref="H9:H12"/>
    <mergeCell ref="I9:I12"/>
    <mergeCell ref="J9:J12"/>
    <mergeCell ref="K9:K12"/>
    <mergeCell ref="L9:M10"/>
    <mergeCell ref="O9:O12"/>
    <mergeCell ref="P9:P12"/>
    <mergeCell ref="Q9:Q12"/>
    <mergeCell ref="AB9:AD10"/>
    <mergeCell ref="AE9:AG10"/>
    <mergeCell ref="X9:Y10"/>
    <mergeCell ref="AA9:AA12"/>
    <mergeCell ref="R9:R12"/>
    <mergeCell ref="S9:S12"/>
    <mergeCell ref="T9:T12"/>
    <mergeCell ref="U9:U12"/>
    <mergeCell ref="V9:V12"/>
    <mergeCell ref="X11:X12"/>
    <mergeCell ref="Y11:Y12"/>
    <mergeCell ref="W9:W12"/>
    <mergeCell ref="B6:B12"/>
    <mergeCell ref="F11:F12"/>
    <mergeCell ref="G11:G12"/>
    <mergeCell ref="L11:L12"/>
    <mergeCell ref="M11:M12"/>
    <mergeCell ref="C6:I8"/>
    <mergeCell ref="J6:R8"/>
    <mergeCell ref="N9:N12"/>
  </mergeCells>
  <pageMargins left="0.7" right="0.7" top="0.75" bottom="0.75" header="0.3" footer="0.3"/>
  <pageSetup paperSize="3" scale="4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B0A5EB-ED33-4A05-A154-3547A8CC9926}"/>
</file>

<file path=customXml/itemProps2.xml><?xml version="1.0" encoding="utf-8"?>
<ds:datastoreItem xmlns:ds="http://schemas.openxmlformats.org/officeDocument/2006/customXml" ds:itemID="{0DF8DC66-D59F-4487-AFCE-EC3C3323CB79}"/>
</file>

<file path=customXml/itemProps3.xml><?xml version="1.0" encoding="utf-8"?>
<ds:datastoreItem xmlns:ds="http://schemas.openxmlformats.org/officeDocument/2006/customXml" ds:itemID="{92828578-76A8-4E22-940A-68E74DFFE4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1A</vt:lpstr>
      <vt:lpstr>'Table 1A'!Print_Area</vt:lpstr>
    </vt:vector>
  </TitlesOfParts>
  <Company>Maryland Dept.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jash</dc:creator>
  <cp:lastModifiedBy>Jesse Ash</cp:lastModifiedBy>
  <cp:lastPrinted>2021-01-13T15:39:14Z</cp:lastPrinted>
  <dcterms:created xsi:type="dcterms:W3CDTF">2011-05-10T16:56:21Z</dcterms:created>
  <dcterms:modified xsi:type="dcterms:W3CDTF">2021-01-13T22:51:05Z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